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68" windowWidth="15120" windowHeight="7956" tabRatio="830"/>
  </bookViews>
  <sheets>
    <sheet name="Расчет 2016-2019" sheetId="13" r:id="rId1"/>
  </sheets>
  <definedNames>
    <definedName name="_xlnm.Print_Area" localSheetId="0">'Расчет 2016-2019'!$A$1:$L$23</definedName>
  </definedNames>
  <calcPr calcId="162913"/>
</workbook>
</file>

<file path=xl/calcChain.xml><?xml version="1.0" encoding="utf-8"?>
<calcChain xmlns="http://schemas.openxmlformats.org/spreadsheetml/2006/main">
  <c r="J9" i="13" l="1"/>
  <c r="K16" i="13" l="1"/>
  <c r="L16" i="13"/>
  <c r="J16" i="13"/>
  <c r="K14" i="13"/>
  <c r="L14" i="13"/>
  <c r="J14" i="13"/>
  <c r="K12" i="13"/>
  <c r="L12" i="13"/>
  <c r="J12" i="13"/>
  <c r="K10" i="13"/>
  <c r="L10" i="13"/>
  <c r="J10" i="13"/>
  <c r="K11" i="13"/>
  <c r="L11" i="13"/>
  <c r="K13" i="13"/>
  <c r="L13" i="13"/>
  <c r="J11" i="13"/>
  <c r="J13" i="13"/>
  <c r="J15" i="13" l="1"/>
  <c r="J17" i="13"/>
  <c r="J18" i="13"/>
  <c r="K9" i="13"/>
  <c r="K15" i="13" l="1"/>
  <c r="L15" i="13"/>
  <c r="K17" i="13"/>
  <c r="L17" i="13"/>
  <c r="K18" i="13"/>
  <c r="L18" i="13"/>
  <c r="L9" i="13"/>
  <c r="E19" i="13"/>
  <c r="D19" i="13"/>
  <c r="C19" i="13"/>
  <c r="B8" i="13" l="1"/>
  <c r="C8" i="13" s="1"/>
  <c r="D8" i="13" s="1"/>
  <c r="E8" i="13" s="1"/>
  <c r="F8" i="13" s="1"/>
  <c r="G8" i="13" s="1"/>
  <c r="H8" i="13" s="1"/>
  <c r="I8" i="13" s="1"/>
  <c r="J19" i="13" l="1"/>
  <c r="J20" i="13" s="1"/>
  <c r="K19" i="13" l="1"/>
  <c r="L19" i="13" s="1"/>
</calcChain>
</file>

<file path=xl/sharedStrings.xml><?xml version="1.0" encoding="utf-8"?>
<sst xmlns="http://schemas.openxmlformats.org/spreadsheetml/2006/main" count="42" uniqueCount="36">
  <si>
    <t>№ п/п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</si>
  <si>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</si>
  <si>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</si>
  <si>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</si>
  <si>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</si>
  <si>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</si>
  <si>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</si>
  <si>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</si>
  <si>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</si>
  <si>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</si>
  <si>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ИТОГО:</t>
  </si>
  <si>
    <t xml:space="preserve"> Муниципальное образование "Тайшетский район"</t>
  </si>
  <si>
    <t xml:space="preserve"> Муниципальное образование "город Саянск" </t>
  </si>
  <si>
    <t xml:space="preserve"> Муниципальное образование  "город Свирск" </t>
  </si>
  <si>
    <t xml:space="preserve"> Наименование муниципальных образований  </t>
  </si>
  <si>
    <t xml:space="preserve"> Муниципальное образование  города Бодайбо и района</t>
  </si>
  <si>
    <t>10.</t>
  </si>
  <si>
    <t>Муниципальное образование города Братска</t>
  </si>
  <si>
    <t>2017 год</t>
  </si>
  <si>
    <t>2018 год</t>
  </si>
  <si>
    <t>2019 год</t>
  </si>
  <si>
    <t>Среднее количество дней пребывания детей в муниципальных дошкольных образовательных организациях (дней)</t>
  </si>
  <si>
    <t>Субсидии из областного бюджета (тыс.руб.)</t>
  </si>
  <si>
    <t>Размер стоимости 1 дня питания за счет областного бюджета
(руб.)</t>
  </si>
  <si>
    <t>Министр образования Иркутской области</t>
  </si>
  <si>
    <t>Зиминское городское муниципальное образование</t>
  </si>
  <si>
    <t>В.В. Перегудова</t>
  </si>
  <si>
    <t xml:space="preserve"> Муниципальное образование города Усолье - Сибирское</t>
  </si>
  <si>
    <t>10=3*6*7/1000</t>
  </si>
  <si>
    <t>11=4*6*8/1000</t>
  </si>
  <si>
    <t>12=5*6*9/1000</t>
  </si>
  <si>
    <t>Количество детей, страдающих туберкулезной интоксикацией и (или) находящихся под диспансерным наблюдением у фтизиатра, посещающих группы оздоровительной направленности в образовательных организациях
 (чел.)</t>
  </si>
  <si>
    <t>Город Иркутск</t>
  </si>
  <si>
    <t xml:space="preserve"> Муниципальное образование "Ангарский городской округ"</t>
  </si>
  <si>
    <t xml:space="preserve">  Шелеховский район</t>
  </si>
  <si>
    <t>РАСЧЕТ РАСПРЕДЕЛЕНИЯ
субсидий  из областного бюджета местным бюджетам в целях софинансирования расходных обязательств муниципальных образований Иркутской области на обеспечение среднесуточного набора продуктов питания детей, страдающих туберкулезной интоксикацией и (или) находящихся под диспансерным наблюдением у фтизиатра, посещающих группы оздоровительной направленности в муниципальных дошкольных образовательных организациях, расположенных на территории Иркутской области,                                                                                                                                                                                               на 2017 год и плановый период 2018 и 2019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</si>
</sst>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4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7" xfId="0" applyFont="1" applyBorder="1"/>
    <xf numFmtId="2" fontId="4" fillId="0" borderId="7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Border="1"/>
    <xf numFmtId="165" fontId="0" fillId="0" borderId="0" xfId="0" applyNumberFormat="1"/>
    <xf numFmtId="0" fontId="2" fillId="0" borderId="0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30"/>
  <sheetViews>
    <sheetView tabSelected="1" zoomScale="70" zoomScaleNormal="70" workbookViewId="0">
      <selection activeCell="J17" sqref="J17"/>
    </sheetView>
  </sheetViews>
  <sheetFormatPr defaultRowHeight="14.4" x14ac:dyDescent="0.3"/>
  <cols>
    <col min="1" max="1" width="5.44140625" customWidth="1"/>
    <col min="2" max="2" width="63.5546875" customWidth="1"/>
    <col min="3" max="3" width="14.33203125" customWidth="1"/>
    <col min="4" max="4" width="12.5546875" customWidth="1"/>
    <col min="5" max="5" width="14.109375" customWidth="1"/>
    <col min="6" max="6" width="20.6640625" customWidth="1"/>
    <col min="7" max="7" width="13.44140625" customWidth="1"/>
    <col min="8" max="8" width="13.109375" customWidth="1"/>
    <col min="9" max="9" width="12" customWidth="1"/>
    <col min="10" max="10" width="22" customWidth="1"/>
    <col min="11" max="11" width="20.6640625" customWidth="1"/>
    <col min="12" max="12" width="19.6640625" customWidth="1"/>
  </cols>
  <sheetData>
    <row r="2" spans="1:12" ht="15" hidden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3" hidden="1" customHeight="1" x14ac:dyDescent="0.25"/>
    <row r="4" spans="1:12" ht="16.95" customHeigh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5" spans="1:12" ht="126" customHeight="1" x14ac:dyDescent="0.3">
      <c r="A5" s="4"/>
      <c r="B5" s="35" t="s">
        <v>35</v>
      </c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2" ht="155.25" customHeight="1" x14ac:dyDescent="0.3">
      <c r="A6" s="27" t="s">
        <v>0</v>
      </c>
      <c r="B6" s="29" t="s">
        <v>14</v>
      </c>
      <c r="C6" s="24" t="s">
        <v>31</v>
      </c>
      <c r="D6" s="25"/>
      <c r="E6" s="26"/>
      <c r="F6" s="30" t="s">
        <v>21</v>
      </c>
      <c r="G6" s="32" t="s">
        <v>23</v>
      </c>
      <c r="H6" s="33"/>
      <c r="I6" s="34"/>
      <c r="J6" s="32" t="s">
        <v>22</v>
      </c>
      <c r="K6" s="33"/>
      <c r="L6" s="34"/>
    </row>
    <row r="7" spans="1:12" ht="111" customHeight="1" x14ac:dyDescent="0.3">
      <c r="A7" s="28"/>
      <c r="B7" s="29"/>
      <c r="C7" s="6" t="s">
        <v>18</v>
      </c>
      <c r="D7" s="6" t="s">
        <v>19</v>
      </c>
      <c r="E7" s="6" t="s">
        <v>20</v>
      </c>
      <c r="F7" s="31"/>
      <c r="G7" s="6" t="s">
        <v>18</v>
      </c>
      <c r="H7" s="6" t="s">
        <v>19</v>
      </c>
      <c r="I7" s="6" t="s">
        <v>20</v>
      </c>
      <c r="J7" s="6" t="s">
        <v>18</v>
      </c>
      <c r="K7" s="6" t="s">
        <v>19</v>
      </c>
      <c r="L7" s="6" t="s">
        <v>20</v>
      </c>
    </row>
    <row r="8" spans="1:12" ht="22.95" customHeight="1" x14ac:dyDescent="0.25">
      <c r="A8" s="7">
        <v>1</v>
      </c>
      <c r="B8" s="8">
        <f>A8+1</f>
        <v>2</v>
      </c>
      <c r="C8" s="6">
        <f t="shared" ref="C8:I8" si="0">B8+1</f>
        <v>3</v>
      </c>
      <c r="D8" s="6">
        <f t="shared" si="0"/>
        <v>4</v>
      </c>
      <c r="E8" s="8">
        <f t="shared" si="0"/>
        <v>5</v>
      </c>
      <c r="F8" s="8">
        <f t="shared" si="0"/>
        <v>6</v>
      </c>
      <c r="G8" s="8">
        <f t="shared" si="0"/>
        <v>7</v>
      </c>
      <c r="H8" s="8">
        <f t="shared" si="0"/>
        <v>8</v>
      </c>
      <c r="I8" s="8">
        <f t="shared" si="0"/>
        <v>9</v>
      </c>
      <c r="J8" s="9" t="s">
        <v>28</v>
      </c>
      <c r="K8" s="9" t="s">
        <v>29</v>
      </c>
      <c r="L8" s="9" t="s">
        <v>30</v>
      </c>
    </row>
    <row r="9" spans="1:12" ht="39.75" customHeight="1" x14ac:dyDescent="0.3">
      <c r="A9" s="11" t="s">
        <v>1</v>
      </c>
      <c r="B9" s="6" t="s">
        <v>32</v>
      </c>
      <c r="C9" s="10">
        <v>37</v>
      </c>
      <c r="D9" s="10">
        <v>37</v>
      </c>
      <c r="E9" s="11">
        <v>37</v>
      </c>
      <c r="F9" s="11">
        <v>198</v>
      </c>
      <c r="G9" s="12">
        <v>28.4</v>
      </c>
      <c r="H9" s="12">
        <v>28.4</v>
      </c>
      <c r="I9" s="12">
        <v>28.4</v>
      </c>
      <c r="J9" s="13">
        <f>ROUND(C9*$F9*G9/1000,1)</f>
        <v>208.1</v>
      </c>
      <c r="K9" s="13">
        <f t="shared" ref="K9:L9" si="1">ROUND(C9*$F9*G9/1000,1)</f>
        <v>208.1</v>
      </c>
      <c r="L9" s="13">
        <f t="shared" si="1"/>
        <v>208.1</v>
      </c>
    </row>
    <row r="10" spans="1:12" ht="34.5" customHeight="1" x14ac:dyDescent="0.3">
      <c r="A10" s="11" t="s">
        <v>2</v>
      </c>
      <c r="B10" s="6" t="s">
        <v>12</v>
      </c>
      <c r="C10" s="11">
        <v>88</v>
      </c>
      <c r="D10" s="11">
        <v>88</v>
      </c>
      <c r="E10" s="11">
        <v>88</v>
      </c>
      <c r="F10" s="12">
        <v>198</v>
      </c>
      <c r="G10" s="12">
        <v>28.4</v>
      </c>
      <c r="H10" s="12">
        <v>28.4</v>
      </c>
      <c r="I10" s="12">
        <v>28.4</v>
      </c>
      <c r="J10" s="13">
        <f>ROUND(C10*$F10*G10/1000,1)+0.1</f>
        <v>494.90000000000003</v>
      </c>
      <c r="K10" s="13">
        <f t="shared" ref="K10:L10" si="2">ROUND(D10*$F10*H10/1000,1)+0.1</f>
        <v>494.90000000000003</v>
      </c>
      <c r="L10" s="13">
        <f t="shared" si="2"/>
        <v>494.90000000000003</v>
      </c>
    </row>
    <row r="11" spans="1:12" ht="33" customHeight="1" x14ac:dyDescent="0.3">
      <c r="A11" s="11" t="s">
        <v>3</v>
      </c>
      <c r="B11" s="6" t="s">
        <v>11</v>
      </c>
      <c r="C11" s="11">
        <v>44</v>
      </c>
      <c r="D11" s="11">
        <v>44</v>
      </c>
      <c r="E11" s="11">
        <v>44</v>
      </c>
      <c r="F11" s="12">
        <v>198</v>
      </c>
      <c r="G11" s="12">
        <v>28.4</v>
      </c>
      <c r="H11" s="12">
        <v>28.4</v>
      </c>
      <c r="I11" s="12">
        <v>28.4</v>
      </c>
      <c r="J11" s="13">
        <f t="shared" ref="J11:J13" si="3">ROUND(C11*$F11*G11/1000,1)</f>
        <v>247.4</v>
      </c>
      <c r="K11" s="13">
        <f t="shared" ref="K11:L13" si="4">ROUND(D11*$F11*H11/1000,1)</f>
        <v>247.4</v>
      </c>
      <c r="L11" s="13">
        <f t="shared" si="4"/>
        <v>247.4</v>
      </c>
    </row>
    <row r="12" spans="1:12" ht="39" customHeight="1" x14ac:dyDescent="0.3">
      <c r="A12" s="11" t="s">
        <v>4</v>
      </c>
      <c r="B12" s="6" t="s">
        <v>27</v>
      </c>
      <c r="C12" s="11">
        <v>100</v>
      </c>
      <c r="D12" s="11">
        <v>100</v>
      </c>
      <c r="E12" s="11">
        <v>100</v>
      </c>
      <c r="F12" s="12">
        <v>198</v>
      </c>
      <c r="G12" s="12">
        <v>28.4</v>
      </c>
      <c r="H12" s="12">
        <v>28.4</v>
      </c>
      <c r="I12" s="12">
        <v>28.4</v>
      </c>
      <c r="J12" s="13">
        <f>ROUND(C12*$F12*G12/1000,1)+0.1</f>
        <v>562.4</v>
      </c>
      <c r="K12" s="13">
        <f t="shared" ref="K12:L12" si="5">ROUND(D12*$F12*H12/1000,1)+0.1</f>
        <v>562.4</v>
      </c>
      <c r="L12" s="13">
        <f t="shared" si="5"/>
        <v>562.4</v>
      </c>
    </row>
    <row r="13" spans="1:12" ht="33.6" customHeight="1" x14ac:dyDescent="0.3">
      <c r="A13" s="11" t="s">
        <v>5</v>
      </c>
      <c r="B13" s="6" t="s">
        <v>13</v>
      </c>
      <c r="C13" s="11">
        <v>30</v>
      </c>
      <c r="D13" s="11">
        <v>30</v>
      </c>
      <c r="E13" s="11">
        <v>30</v>
      </c>
      <c r="F13" s="12">
        <v>198</v>
      </c>
      <c r="G13" s="12">
        <v>28.4</v>
      </c>
      <c r="H13" s="12">
        <v>28.4</v>
      </c>
      <c r="I13" s="12">
        <v>28.4</v>
      </c>
      <c r="J13" s="13">
        <f t="shared" si="3"/>
        <v>168.7</v>
      </c>
      <c r="K13" s="13">
        <f t="shared" si="4"/>
        <v>168.7</v>
      </c>
      <c r="L13" s="13">
        <f t="shared" si="4"/>
        <v>168.7</v>
      </c>
    </row>
    <row r="14" spans="1:12" ht="32.25" customHeight="1" x14ac:dyDescent="0.3">
      <c r="A14" s="11" t="s">
        <v>6</v>
      </c>
      <c r="B14" s="6" t="s">
        <v>33</v>
      </c>
      <c r="C14" s="11">
        <v>169</v>
      </c>
      <c r="D14" s="11">
        <v>169</v>
      </c>
      <c r="E14" s="11">
        <v>169</v>
      </c>
      <c r="F14" s="12">
        <v>198</v>
      </c>
      <c r="G14" s="12">
        <v>28.4</v>
      </c>
      <c r="H14" s="12">
        <v>28.4</v>
      </c>
      <c r="I14" s="12">
        <v>28.4</v>
      </c>
      <c r="J14" s="13">
        <f>ROUND(C14*$F14*G14/1000,1)+0.1</f>
        <v>950.4</v>
      </c>
      <c r="K14" s="13">
        <f t="shared" ref="K14:L14" si="6">ROUND(D14*$F14*H14/1000,1)+0.1</f>
        <v>950.4</v>
      </c>
      <c r="L14" s="13">
        <f t="shared" si="6"/>
        <v>950.4</v>
      </c>
    </row>
    <row r="15" spans="1:12" ht="36.75" customHeight="1" x14ac:dyDescent="0.3">
      <c r="A15" s="11" t="s">
        <v>7</v>
      </c>
      <c r="B15" s="6" t="s">
        <v>25</v>
      </c>
      <c r="C15" s="11">
        <v>38</v>
      </c>
      <c r="D15" s="11">
        <v>38</v>
      </c>
      <c r="E15" s="11">
        <v>38</v>
      </c>
      <c r="F15" s="12">
        <v>198</v>
      </c>
      <c r="G15" s="12">
        <v>28.4</v>
      </c>
      <c r="H15" s="12">
        <v>28.4</v>
      </c>
      <c r="I15" s="12">
        <v>28.4</v>
      </c>
      <c r="J15" s="13">
        <f t="shared" ref="J15:J18" si="7">ROUND(C15*$F15*G15/1000,1)</f>
        <v>213.7</v>
      </c>
      <c r="K15" s="13">
        <f t="shared" ref="K15:L18" si="8">ROUND(C15*$F15*G15/1000,1)</f>
        <v>213.7</v>
      </c>
      <c r="L15" s="13">
        <f t="shared" si="8"/>
        <v>213.7</v>
      </c>
    </row>
    <row r="16" spans="1:12" ht="39" customHeight="1" x14ac:dyDescent="0.3">
      <c r="A16" s="11" t="s">
        <v>8</v>
      </c>
      <c r="B16" s="6" t="s">
        <v>15</v>
      </c>
      <c r="C16" s="11">
        <v>9</v>
      </c>
      <c r="D16" s="11">
        <v>9</v>
      </c>
      <c r="E16" s="11">
        <v>9</v>
      </c>
      <c r="F16" s="12">
        <v>198</v>
      </c>
      <c r="G16" s="12">
        <v>28.4</v>
      </c>
      <c r="H16" s="12">
        <v>28.4</v>
      </c>
      <c r="I16" s="12">
        <v>28.4</v>
      </c>
      <c r="J16" s="13">
        <f>ROUND(C16*$F16*G16/1000,1)+0.1</f>
        <v>50.7</v>
      </c>
      <c r="K16" s="13">
        <f t="shared" ref="K16:L16" si="9">ROUND(D16*$F16*H16/1000,1)+0.1</f>
        <v>50.7</v>
      </c>
      <c r="L16" s="13">
        <f t="shared" si="9"/>
        <v>50.7</v>
      </c>
    </row>
    <row r="17" spans="1:13" ht="39" customHeight="1" x14ac:dyDescent="0.3">
      <c r="A17" s="11" t="s">
        <v>9</v>
      </c>
      <c r="B17" s="6" t="s">
        <v>34</v>
      </c>
      <c r="C17" s="11">
        <v>30</v>
      </c>
      <c r="D17" s="11">
        <v>30</v>
      </c>
      <c r="E17" s="11">
        <v>30</v>
      </c>
      <c r="F17" s="12">
        <v>198</v>
      </c>
      <c r="G17" s="12">
        <v>28.4</v>
      </c>
      <c r="H17" s="12">
        <v>28.4</v>
      </c>
      <c r="I17" s="12">
        <v>28.4</v>
      </c>
      <c r="J17" s="13">
        <f t="shared" si="7"/>
        <v>168.7</v>
      </c>
      <c r="K17" s="13">
        <f t="shared" si="8"/>
        <v>168.7</v>
      </c>
      <c r="L17" s="13">
        <f t="shared" si="8"/>
        <v>168.7</v>
      </c>
      <c r="M17" s="20"/>
    </row>
    <row r="18" spans="1:13" ht="39" customHeight="1" x14ac:dyDescent="0.3">
      <c r="A18" s="11" t="s">
        <v>16</v>
      </c>
      <c r="B18" s="6" t="s">
        <v>17</v>
      </c>
      <c r="C18" s="11">
        <v>60</v>
      </c>
      <c r="D18" s="11">
        <v>60</v>
      </c>
      <c r="E18" s="11">
        <v>60</v>
      </c>
      <c r="F18" s="12">
        <v>198</v>
      </c>
      <c r="G18" s="12">
        <v>28.4</v>
      </c>
      <c r="H18" s="12">
        <v>28.4</v>
      </c>
      <c r="I18" s="12">
        <v>28.4</v>
      </c>
      <c r="J18" s="13">
        <f t="shared" si="7"/>
        <v>337.4</v>
      </c>
      <c r="K18" s="13">
        <f t="shared" si="8"/>
        <v>337.4</v>
      </c>
      <c r="L18" s="13">
        <f t="shared" si="8"/>
        <v>337.4</v>
      </c>
    </row>
    <row r="19" spans="1:13" ht="18" x14ac:dyDescent="0.35">
      <c r="A19" s="22" t="s">
        <v>10</v>
      </c>
      <c r="B19" s="22"/>
      <c r="C19" s="11">
        <f>SUM(C9:C18)</f>
        <v>605</v>
      </c>
      <c r="D19" s="11">
        <f t="shared" ref="D19:E19" si="10">SUM(D9:D18)</f>
        <v>605</v>
      </c>
      <c r="E19" s="11">
        <f t="shared" si="10"/>
        <v>605</v>
      </c>
      <c r="F19" s="11">
        <v>198</v>
      </c>
      <c r="G19" s="12">
        <v>28.4</v>
      </c>
      <c r="H19" s="12">
        <v>28.4</v>
      </c>
      <c r="I19" s="12">
        <v>28.4</v>
      </c>
      <c r="J19" s="14">
        <f>SUM(J9:J18)</f>
        <v>3402.3999999999996</v>
      </c>
      <c r="K19" s="14">
        <f>SUM(K9:K18)</f>
        <v>3402.3999999999996</v>
      </c>
      <c r="L19" s="13">
        <f>SUM(L9:L18)</f>
        <v>3402.3999999999996</v>
      </c>
    </row>
    <row r="20" spans="1:13" ht="40.200000000000003" customHeight="1" x14ac:dyDescent="0.35">
      <c r="A20" s="15"/>
      <c r="B20" s="15"/>
      <c r="C20" s="15"/>
      <c r="D20" s="15"/>
      <c r="E20" s="15"/>
      <c r="F20" s="15"/>
      <c r="G20" s="15"/>
      <c r="H20" s="15"/>
      <c r="I20" s="16"/>
      <c r="J20" s="17">
        <f>J19*1000/F19/C19</f>
        <v>28.403038650972533</v>
      </c>
      <c r="K20" s="16"/>
      <c r="L20" s="15"/>
    </row>
    <row r="21" spans="1:13" ht="18" x14ac:dyDescent="0.35">
      <c r="A21" s="18" t="s">
        <v>24</v>
      </c>
      <c r="B21" s="15"/>
      <c r="C21" s="15"/>
      <c r="D21" s="15"/>
      <c r="E21" s="15"/>
      <c r="F21" s="15"/>
      <c r="G21" s="15"/>
      <c r="H21" s="15"/>
      <c r="I21" s="15"/>
      <c r="J21" s="19"/>
      <c r="K21" s="21" t="s">
        <v>26</v>
      </c>
      <c r="L21" s="21"/>
    </row>
    <row r="22" spans="1:13" x14ac:dyDescent="0.3">
      <c r="J22" s="1"/>
      <c r="K22" s="1"/>
      <c r="L22" s="1"/>
    </row>
    <row r="23" spans="1:13" x14ac:dyDescent="0.3">
      <c r="J23" s="5">
        <v>3402.4</v>
      </c>
      <c r="K23" s="1"/>
      <c r="L23" s="1"/>
    </row>
    <row r="24" spans="1:13" x14ac:dyDescent="0.3">
      <c r="J24" s="1"/>
      <c r="K24" s="1"/>
      <c r="L24" s="1"/>
    </row>
    <row r="25" spans="1:13" x14ac:dyDescent="0.3">
      <c r="J25" s="1"/>
      <c r="K25" s="1"/>
      <c r="L25" s="1"/>
    </row>
    <row r="26" spans="1:13" x14ac:dyDescent="0.3">
      <c r="J26" s="1"/>
      <c r="K26" s="1"/>
      <c r="L26" s="1"/>
    </row>
    <row r="27" spans="1:13" x14ac:dyDescent="0.3">
      <c r="J27" s="1"/>
      <c r="K27" s="1"/>
      <c r="L27" s="1"/>
    </row>
    <row r="28" spans="1:13" x14ac:dyDescent="0.3">
      <c r="J28" s="1"/>
      <c r="K28" s="1"/>
      <c r="L28" s="1"/>
    </row>
    <row r="29" spans="1:13" x14ac:dyDescent="0.3">
      <c r="J29" s="1"/>
      <c r="K29" s="1"/>
      <c r="L29" s="1"/>
    </row>
    <row r="30" spans="1:13" x14ac:dyDescent="0.3">
      <c r="J30" s="1"/>
      <c r="K30" s="1"/>
      <c r="L30" s="1"/>
    </row>
  </sheetData>
  <mergeCells count="10">
    <mergeCell ref="K21:L21"/>
    <mergeCell ref="A19:B19"/>
    <mergeCell ref="A2:L2"/>
    <mergeCell ref="C6:E6"/>
    <mergeCell ref="A6:A7"/>
    <mergeCell ref="B6:B7"/>
    <mergeCell ref="F6:F7"/>
    <mergeCell ref="G6:I6"/>
    <mergeCell ref="J6:L6"/>
    <mergeCell ref="B5:L5"/>
  </mergeCells>
  <pageMargins left="1.28" right="0.7" top="0.75" bottom="0.75" header="0.3" footer="0.3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2016-2019</vt:lpstr>
      <vt:lpstr>'Расчет 2016-2019'!Область_печати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2016-11-14T07:46:50Z</dcterms:modified>
</cp:coreProperties>
</file>