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1. Уточнение март-апрель\Сдано в ЗС\Текст+приложения\"/>
    </mc:Choice>
  </mc:AlternateContent>
  <bookViews>
    <workbookView xWindow="0" yWindow="0" windowWidth="28800" windowHeight="11745"/>
  </bookViews>
  <sheets>
    <sheet name="прил.3" sheetId="7" r:id="rId1"/>
  </sheets>
  <definedNames>
    <definedName name="_xlnm.Print_Titles" localSheetId="0">прил.3!$15:$15</definedName>
    <definedName name="_xlnm.Print_Area" localSheetId="0">прил.3!$A$1:$D$158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7" l="1"/>
  <c r="C130" i="7" l="1"/>
  <c r="C152" i="7" l="1"/>
  <c r="C151" i="7" s="1"/>
  <c r="C149" i="7"/>
  <c r="C148" i="7" s="1"/>
  <c r="C141" i="7"/>
  <c r="C140" i="7" s="1"/>
  <c r="C109" i="7"/>
  <c r="C139" i="7" l="1"/>
  <c r="C137" i="7" l="1"/>
  <c r="C136" i="7" s="1"/>
  <c r="C49" i="7" l="1"/>
  <c r="C17" i="7"/>
  <c r="C79" i="7"/>
  <c r="C74" i="7" s="1"/>
  <c r="C66" i="7"/>
  <c r="C52" i="7"/>
  <c r="C47" i="7"/>
  <c r="C44" i="7"/>
  <c r="C40" i="7"/>
  <c r="C34" i="7"/>
  <c r="C31" i="7"/>
  <c r="C28" i="7"/>
  <c r="C69" i="7" l="1"/>
  <c r="C68" i="7" s="1"/>
  <c r="C22" i="7" l="1"/>
  <c r="C24" i="7" l="1"/>
  <c r="C20" i="7" l="1"/>
  <c r="C16" i="7" s="1"/>
  <c r="C158" i="7" s="1"/>
</calcChain>
</file>

<file path=xl/sharedStrings.xml><?xml version="1.0" encoding="utf-8"?>
<sst xmlns="http://schemas.openxmlformats.org/spreadsheetml/2006/main" count="301" uniqueCount="301">
  <si>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</si>
  <si>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</si>
  <si>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</si>
  <si>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</si>
  <si>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</si>
  <si>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</si>
  <si>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</si>
  <si>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</si>
  <si>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регистрацию, а также за совершение прочих юридически значимых действий</t>
  </si>
  <si>
    <t>Налог на прибыль организаций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</si>
  <si>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</si>
  <si>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Проценты, полученные от предоставления бюджетных кредитов внутри страны</t>
  </si>
  <si>
    <t>Плата за негативное воздействие на окружающую среду</t>
  </si>
  <si>
    <t>Платежи при пользовании недрами</t>
  </si>
  <si>
    <t>Платежи, взимаемые государственными и муниципальными органами (организациями) за выполнение определенных функций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</si>
  <si>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</si>
  <si>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</si>
  <si>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Денежные взыскания (штрафы) за нарушение бюджетного законодательства Российской Федерации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</si>
  <si>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</si>
  <si>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</si>
  <si>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Денежные взыскания (штрафы) за нарушение законодательства Российской Федерации о пожарной безопасности</t>
  </si>
  <si>
    <t>Денежные взыскания (штрафы) за правонарушения в области дорожного движения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</si>
  <si>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</si>
  <si>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</si>
  <si>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Денежные взыскания (штрафы) за нарушение условий договоров (соглашений) о предоставлении бюджетных кредитов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</si>
  <si>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</si>
  <si>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</si>
  <si>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</si>
  <si>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</si>
  <si>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</si>
  <si>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</si>
  <si>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</si>
  <si>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</si>
  <si>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</si>
  <si>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</si>
  <si>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</si>
  <si>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</si>
  <si>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</si>
  <si>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</si>
  <si>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</si>
  <si>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</si>
  <si>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</si>
  <si>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</si>
  <si>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</si>
  <si>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</si>
  <si>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</si>
  <si>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АДМИНИСТРАТИВНЫЕ ПЛАТЕЖИ И СБОРЫ</t>
  </si>
  <si>
    <t>ШТРАФЫ, САНКЦИИ, ВОЗМЕЩЕНИЕ УЩЕРБА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</si>
  <si>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</si>
  <si>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ПРОЧИЕ НЕНАЛОГОВЫЕ ДОХОДЫ</t>
  </si>
  <si>
    <t>Код бюджетной классификации Российской Федерации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</si>
  <si>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</si>
  <si>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Прочие безвозмездные поступления в бюджеты субъектов Российской Федерации</t>
  </si>
  <si>
    <t>БЕЗВОЗМЕЗДНЫЕ ПОСТУПЛЕНИЯ</t>
  </si>
  <si>
    <t>к Закону Иркутской области</t>
  </si>
  <si>
    <t>«Об областном бюджете на 2018 год</t>
  </si>
  <si>
    <t>и на плановый период 2019 и 2020 годов»</t>
  </si>
  <si>
    <t>от</t>
  </si>
  <si>
    <t>ПРОГНОЗИРУЕМЫЕ ДОХОДЫ ОБЛАСТНОГО БЮДЖЕТА НА 2018 ГОД</t>
  </si>
  <si>
    <t>(тыс. рублей)</t>
  </si>
  <si>
    <t xml:space="preserve">Наименование </t>
  </si>
  <si>
    <t>Сумма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</si>
  <si>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</si>
  <si>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</si>
  <si>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</si>
  <si>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</si>
  <si>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</si>
  <si>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</si>
  <si>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</si>
  <si>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</si>
  <si>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</si>
  <si>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</si>
  <si>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</si>
  <si>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</si>
  <si>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</si>
  <si>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</si>
  <si>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</si>
  <si>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</si>
  <si>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000 1 08 06000 01 0000 110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</si>
  <si>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</si>
  <si>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</si>
  <si>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</si>
  <si>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</si>
  <si>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</si>
  <si>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000 1 11 05300 00 0000 120</t>
  </si>
  <si>
    <t>000 1 11 07000 00 0000 120</t>
  </si>
  <si>
    <t>000 1 12 00000 00 0000 000</t>
  </si>
  <si>
    <t>000 1 12 01000 01 0000 120</t>
  </si>
  <si>
    <t>000 1 12 02000 00 0000 120</t>
  </si>
  <si>
    <t xml:space="preserve">Плата за использование лесов </t>
  </si>
  <si>
    <t>000 1 12 04000 00 0000 120</t>
  </si>
  <si>
    <t>000 1 13 00000 00 0000 000</t>
  </si>
  <si>
    <t xml:space="preserve">Доходы от оказания платных услуг (работ) 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</si>
  <si>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</si>
  <si>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</si>
  <si>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</si>
  <si>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</si>
  <si>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</si>
  <si>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</si>
  <si>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</si>
  <si>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</si>
  <si>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000 1 16 18000 00 0000 140</t>
  </si>
  <si>
    <t>000 1 16 21000 00 0000 140</t>
  </si>
  <si>
    <t>000 1 16 25000 00 0000 140</t>
  </si>
  <si>
    <t>000 1 16 26000 01 0000 140</t>
  </si>
  <si>
    <t>000 1 16 27000 01 0000 140</t>
  </si>
  <si>
    <t>000 1 16 30000 01 0000 140</t>
  </si>
  <si>
    <t>000 1 16 32000 00 0000 140</t>
  </si>
  <si>
    <t>000 1 16 33000 00 0000 140</t>
  </si>
  <si>
    <t>000 1 16 37000 00 0000 140</t>
  </si>
  <si>
    <t>000 1 16 42000 00 0000 140</t>
  </si>
  <si>
    <t>000 1 16 46000 00 0000 140</t>
  </si>
  <si>
    <t>000 1 16 90000 00 0000 140</t>
  </si>
  <si>
    <t>000 1 17 00000 00 0000 000</t>
  </si>
  <si>
    <t>000 1 17 05000 00 0000 180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</si>
  <si>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</si>
  <si>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</si>
  <si>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</si>
  <si>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</si>
  <si>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</si>
  <si>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</si>
  <si>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</si>
  <si>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</si>
  <si>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</si>
  <si>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</si>
  <si>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</si>
  <si>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</si>
  <si>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</si>
  <si>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на реализацию мероприятий государственной программы Российской Федерации «Доступная среда» на 2011 - 2020 годы</t>
  </si>
  <si>
    <t>000 2 02 25027 00 0000 151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</si>
  <si>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</si>
  <si>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000 2 02 25066 02 0000 151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</si>
  <si>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</si>
  <si>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000 2 02 25081 00 0000 151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</si>
  <si>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</si>
  <si>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000 2 02 25082 02 0000 151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</si>
  <si>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</si>
  <si>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000 2 02 25086 00 0000 151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</si>
  <si>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</si>
  <si>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000 2 02 25097 00 0000 151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</si>
  <si>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</si>
  <si>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000 2 02 25462 02 0000 151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</si>
  <si>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</si>
  <si>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000 2 02 25515 00 0000 151</t>
  </si>
  <si>
    <t>Субсидия бюджетам на поддержку отрасли культуры</t>
  </si>
  <si>
    <t>000 2 02 25519 00 0000 151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</si>
  <si>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</si>
  <si>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000 2 02 25520 00 0000 151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</si>
  <si>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</si>
  <si>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000 2 02 25543 02 0000 151</t>
  </si>
  <si>
    <t>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</t>
  </si>
  <si>
    <t>000 2 02 25554 02 0000 151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</si>
  <si>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</si>
  <si>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000 2 02 25555 00 0000 151</t>
  </si>
  <si>
    <t>Субсидии бюджетам на поддержку обустройства мест массового отдыха населения (городских парков)</t>
  </si>
  <si>
    <t>000 2 02 25560 00 0000 151</t>
  </si>
  <si>
    <t>Субвенции бюджетам бюджетной системы Российской Федерации</t>
  </si>
  <si>
    <t>000 2 02 30000 00 0000 151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</si>
  <si>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</si>
  <si>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</si>
  <si>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</si>
  <si>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</si>
  <si>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>Субвенции бюджетам на осуществление отдельных полномочий в области водных отношений</t>
  </si>
  <si>
    <t>000 2 02 35128 00 0000 151</t>
  </si>
  <si>
    <t>Субвенции бюджетам на осуществление отдельных полномочий в области лесных отношений</t>
  </si>
  <si>
    <t>000 2 02 35129 00 0000 151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</si>
  <si>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</si>
  <si>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000 2 02 35134 00 0000 151</t>
  </si>
  <si>
    <t>000 2 02 35135 00 0000 151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</si>
  <si>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</si>
  <si>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000 2 02 35137 00 0000 151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</si>
  <si>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</si>
  <si>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000 2 02 35220 00 0000 151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</si>
  <si>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</si>
  <si>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000 2 02 35240 00 0000 151</t>
  </si>
  <si>
    <t>Субвенции бюджетам на оплату жилищно-коммунальных услуг отдельным категориям граждан</t>
  </si>
  <si>
    <t>000 2 02 35250 00 0000 151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</si>
  <si>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</si>
  <si>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000 2 02 35260 00 0000 151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</si>
  <si>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</si>
  <si>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000 2 02 35270 00 0000 151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</si>
  <si>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</si>
  <si>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000 2 02 35280 00 0000 151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</si>
  <si>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</si>
  <si>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000 2 02 35290 00 0000 151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</si>
  <si>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</si>
  <si>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000 2 02 35380 00 0000 151</t>
  </si>
  <si>
    <t>Субвенции бюджетам на обеспечение жильем граждан, уволенных с военной службы (службы), и приравненных к ним лиц</t>
  </si>
  <si>
    <t>000 2 02 35485 00 0000 151</t>
  </si>
  <si>
    <t>Единая субвенция бюджетам субъектов Российской Федерации и бюджету г. Байконура</t>
  </si>
  <si>
    <t>000 2 02 35900 02 0000 151</t>
  </si>
  <si>
    <t>Иные межбюджетные трансферты</t>
  </si>
  <si>
    <t>000 2 02 40000 00 0000 151</t>
  </si>
  <si>
    <t>Межбюджетные трансферты, передаваемые бюджетам на реализацию отдельных полномочий в области лекарственного обеспечения</t>
  </si>
  <si>
    <t>000 2 02 45161 00 0000 151</t>
  </si>
  <si>
    <t>Итого доходов</t>
  </si>
  <si>
    <t>000 1 15 07000 01 0000 140</t>
  </si>
  <si>
    <t>000 2 07 02000 02 0000 180</t>
  </si>
  <si>
    <t>000 2 07 02020 02 0000 180</t>
  </si>
  <si>
    <t>000 2 02 15009 00 0000 151</t>
  </si>
  <si>
    <t>000 2 02 35573 00 0000 151</t>
  </si>
  <si>
    <t>ПРОЧИЕ БЕЗВОЗМЕЗДНЫЕ ПОСТУПЛЕНИЯ</t>
  </si>
  <si>
    <t>000 2 07 00000 00 0000 000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</si>
  <si>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</si>
  <si>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000 2 02 25467 00 0000 151</t>
  </si>
  <si>
    <t>000 2 02 25084 02 0000 151</t>
  </si>
  <si>
    <t>Субсидии бюджетам субъектов Российской Федерации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</si>
  <si>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</si>
  <si>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000 2 02 25541 02 0000 151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</si>
  <si>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</si>
  <si>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</si>
  <si>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000 2 02 25544 02 0000 151</t>
  </si>
  <si>
    <t>Субсидии бюджетам субъектов Российской Федерации на возмещение части процентной ставки по инвестиционным кредитам (займам) в агропромышленном комплексе</t>
  </si>
  <si>
    <t>Межбюджетные трансферты, передаваемые бюджетам на финансовое обеспечение дорожной деятельности</t>
  </si>
  <si>
    <t>000 2 02 45390 00 0000 151</t>
  </si>
  <si>
    <t>000 2 02 25021 02 0000 151</t>
  </si>
  <si>
    <t>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</si>
  <si>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</si>
  <si>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000 2 02 25382 02 0000 151</t>
  </si>
  <si>
    <t>000 2 02 35460 00 0000 151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</si>
  <si>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</si>
  <si>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бюджетам субъектов Российской Федерации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</t>
  </si>
  <si>
    <t>000 2 02 25540 02 0000 151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</si>
  <si>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</si>
  <si>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000 2 02 35176 00 0000 151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</si>
  <si>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</si>
  <si>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000 2 02 25466 00 0000 151</t>
  </si>
  <si>
    <t>Субсидии бюджетам на поддержку творческой деятельности и техническое оснащение детских и кукольных театров</t>
  </si>
  <si>
    <t>000 2 02 25517 00 0000 151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</si>
  <si>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</si>
  <si>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000 2 02 25527 00 0000 151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</si>
  <si>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</si>
  <si>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000 2 02 25209 02 0000 151</t>
  </si>
  <si>
    <t>Субсидии бюджетам на реализацию мероприятий по устойчивому развитию сельских территорий</t>
  </si>
  <si>
    <t>000 2 02 25567 00 0000 151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</si>
  <si>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</si>
  <si>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000 2 02 25402 02 0000 151</t>
  </si>
  <si>
    <t>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</si>
  <si>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>Межбюджетные трансферты, передаваемые бюджетам на обеспечение членов Совета Федерации и их помощников в субъектах Российской Федерации</t>
  </si>
  <si>
    <t>Межбюджетные трансферты, передаваемые бюджетам на обеспечение деятельности депутатов Государственной Думы и их помощников в избирательных округах</t>
  </si>
  <si>
    <t>000 2 02 45141 00 0000 151</t>
  </si>
  <si>
    <t>000 2 02 45142 00 0000 151</t>
  </si>
  <si>
    <t>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</t>
  </si>
  <si>
    <t>000 2 02 25532 02 0000 151</t>
  </si>
  <si>
    <t>Субсидии бюджетам субъектов Российской Федерации на повышение качества образования в школах с низкими результатами обучения и в школах, функционирующих в неблагоприятных социальных условиях, путем реализации региональных проектов и распространения их результатов в субъектах Российской Федерации</t>
  </si>
  <si>
    <t>000 2 02 25538 02 0000 151</t>
  </si>
  <si>
    <t>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областей, поддержки региональных программ развития образования и поддержки сетевых методических объединений в субъектах Российской Федерации</t>
  </si>
  <si>
    <t>000 2 02 25539 02 0000 151</t>
  </si>
  <si>
    <t>000 2 02 25023 00 0000 151</t>
  </si>
  <si>
    <t>Субсидии бюджетам на мероприятия по переселению граждан из ветхого и аварийного жилья в зоне Байкало-Амурской магистрали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</si>
  <si>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</si>
  <si>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</si>
  <si>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</si>
  <si>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</si>
  <si>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</si>
  <si>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000 2 18 00000 02 0000 151</t>
  </si>
  <si>
    <t>Доходы бюджетов субъектов Российской Федерации от возврата остатков субсидий на реализацию мероприятий федеральной целевой программы "Устойчивое развитие сельских территорий на 2014 - 2017 годы и на период до 2020 года" из бюджетов муниципальных образований</t>
  </si>
  <si>
    <t>000 2 18 25018 02 0000 151</t>
  </si>
  <si>
    <t>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Байкало-Амурской магистрали из бюджетов муниципальных образований</t>
  </si>
  <si>
    <t>000 2 18 25023 02 0000 151</t>
  </si>
  <si>
    <t>Доходы бюджетов субъектов Российской Федерации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муниципальных образований</t>
  </si>
  <si>
    <t>000 2 18 25064 02 0000 151</t>
  </si>
  <si>
    <t>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</t>
  </si>
  <si>
    <t>000 2 18 25520 02 0000 151</t>
  </si>
  <si>
    <t>Доходы бюджетов субъектов Российской Федерации от возврата прочих остатков субсидий, субвенций и иных межбюджетных трансфертов, имеющих целевое назначение, прошлых лет из бюджетов муниципальных образований</t>
  </si>
  <si>
    <t>000 2 18 60010 02 0000 151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</si>
  <si>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</si>
  <si>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</si>
  <si>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субъектов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</si>
  <si>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</si>
  <si>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иными организациями остатков субсидий прошлых лет</t>
  </si>
  <si>
    <t>000 2 18 02030 02 0000 180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</si>
  <si>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</si>
  <si>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</si>
  <si>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</si>
  <si>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000 2 19 00000 02 0000 151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</si>
  <si>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субъектов Российской Федерации</t>
  </si>
  <si>
    <t>000 2 19 25064 02 0000 151</t>
  </si>
  <si>
    <t>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</t>
  </si>
  <si>
    <t>000 2 19 25520 02 0000 151</t>
  </si>
  <si>
    <t>Возврат прочих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</si>
  <si>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000 2 19 90000 02 0000 151</t>
  </si>
  <si>
    <t>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 из бюджета Пенсионного фонда Российской Федерации</t>
  </si>
  <si>
    <t>000 2 18 52900 02 0000 151</t>
  </si>
  <si>
    <t>000 2 19 25027 02 0000 151</t>
  </si>
  <si>
    <t>Возврат остатков субсидий на мероприятия государственной программы Российской Федерации "Доступная среда" на 2011 - 2020 годы из бюджетов субъектов Российской Федерации</t>
  </si>
  <si>
    <t>Возврат остатков субсидий на реализацию мероприятий подпрограммы "Автомобильные дороги" федеральной целевой программы "Развитие транспортной системы России (2010 - 2020 годы)" из бюджетов субъектов Российской Федерации</t>
  </si>
  <si>
    <t>000 2 19 25115 02 0000 151</t>
  </si>
  <si>
    <t>к Закону Иркутской области «О внесении изменений</t>
  </si>
  <si>
    <t>в Закон Иркутской области «Об областном бюджете</t>
  </si>
  <si>
    <t>на 2018 год и на плановый период 2019 и 2020 годов»</t>
  </si>
  <si>
    <t>от 18 декабря 2017 года № 98-ОЗ</t>
  </si>
  <si>
    <t>».</t>
  </si>
  <si>
    <t>Прочие межбюджетные трансферты, передаваемые бюджетам</t>
  </si>
  <si>
    <t>000 2 02 49999 00 0000 151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</si>
  <si>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</si>
  <si>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</si>
  <si>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«Приложение 3</t>
  </si>
  <si>
    <t>Приложение 1</t>
  </si>
  <si>
    <t>Дотации бюджетам на поддержку мер по обеспечению сбалансированности бюджетов</t>
  </si>
  <si>
    <t>000 2 02 15002 00 0000 151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</si>
</sst>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4" fillId="2" borderId="0" xfId="0" applyFont="1" applyFill="1"/>
    <xf numFmtId="3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>
      <alignment vertical="center"/>
    </xf>
    <xf numFmtId="0" fontId="2" fillId="2" borderId="0" xfId="1" applyFont="1" applyFill="1"/>
    <xf numFmtId="165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left" wrapText="1" indent="1"/>
    </xf>
    <xf numFmtId="165" fontId="4" fillId="2" borderId="1" xfId="0" applyNumberFormat="1" applyFont="1" applyFill="1" applyBorder="1" applyAlignment="1">
      <alignment horizontal="left" wrapText="1" indent="2"/>
    </xf>
    <xf numFmtId="165" fontId="4" fillId="2" borderId="1" xfId="0" applyNumberFormat="1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center" wrapText="1" indent="2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 indent="2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top" wrapText="1" indent="2"/>
    </xf>
    <xf numFmtId="165" fontId="2" fillId="2" borderId="0" xfId="1" applyNumberFormat="1" applyFont="1" applyFill="1"/>
    <xf numFmtId="0" fontId="4" fillId="2" borderId="0" xfId="1" applyFont="1" applyFill="1" applyAlignment="1">
      <alignment horizontal="left" indent="34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/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left" vertical="center" wrapText="1"/>
      <protection locked="0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165" fontId="5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left" vertical="center" wrapText="1"/>
      <protection locked="0"/>
    </xf>
    <xf numFmtId="3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3" fontId="4" fillId="2" borderId="1" xfId="0" applyNumberFormat="1" applyFont="1" applyFill="1" applyBorder="1" applyAlignment="1" applyProtection="1">
      <alignment horizontal="left" vertical="top" wrapText="1" indent="1"/>
      <protection locked="0"/>
    </xf>
    <xf numFmtId="3" fontId="4" fillId="2" borderId="1" xfId="0" applyNumberFormat="1" applyFont="1" applyFill="1" applyBorder="1" applyAlignment="1" applyProtection="1">
      <alignment horizontal="left" vertical="top" wrapText="1"/>
      <protection locked="0"/>
    </xf>
    <xf numFmtId="165" fontId="5" fillId="2" borderId="1" xfId="0" applyNumberFormat="1" applyFont="1" applyFill="1" applyBorder="1" applyAlignment="1" applyProtection="1">
      <alignment horizontal="left" vertical="center" wrapText="1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 indent="1"/>
    </xf>
    <xf numFmtId="165" fontId="4" fillId="2" borderId="0" xfId="1" applyNumberFormat="1" applyFont="1" applyFill="1"/>
    <xf numFmtId="165" fontId="4" fillId="2" borderId="1" xfId="0" applyNumberFormat="1" applyFont="1" applyFill="1" applyBorder="1" applyAlignment="1">
      <alignment horizontal="left" vertical="center" wrapText="1" indent="3"/>
    </xf>
    <xf numFmtId="165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/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wrapText="1" inden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left" wrapText="1" indent="2"/>
    </xf>
    <xf numFmtId="0" fontId="5" fillId="2" borderId="0" xfId="1" applyFont="1" applyFill="1" applyAlignment="1">
      <alignment horizontal="center"/>
    </xf>
    <xf numFmtId="0" fontId="4" fillId="2" borderId="0" xfId="0" applyFont="1" applyFill="1" applyAlignment="1"/>
    <xf numFmtId="0" fontId="4" fillId="2" borderId="0" xfId="3" applyFont="1" applyFill="1" applyAlignment="1">
      <alignment horizontal="left" indent="37"/>
    </xf>
    <xf numFmtId="0" fontId="4" fillId="2" borderId="0" xfId="3" applyFont="1" applyFill="1" applyAlignment="1">
      <alignment horizontal="left" vertical="top" indent="37"/>
    </xf>
    <xf numFmtId="0" fontId="4" fillId="2" borderId="0" xfId="0" applyFont="1" applyFill="1" applyAlignment="1">
      <alignment horizontal="left" indent="37"/>
    </xf>
  </cellXfs>
  <cellStyles count="4">
    <cellStyle name="Обычный" xfId="0" builtinId="0"/>
    <cellStyle name="Обычный 2" xfId="1"/>
    <cellStyle name="Обычный 4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8"/>
  <sheetViews>
    <sheetView tabSelected="1" view="pageBreakPreview" topLeftCell="A148" zoomScale="85" zoomScaleNormal="100" zoomScaleSheetLayoutView="85" workbookViewId="0">
      <selection activeCell="F158" sqref="F158"/>
    </sheetView>
  </sheetViews>
  <sheetFormatPr defaultColWidth="9.140625" defaultRowHeight="12" x14ac:dyDescent="0.2"/>
  <cols>
    <col min="1" max="1" width="70.5703125" style="5" customWidth="1"/>
    <col min="2" max="2" width="29.42578125" style="48" customWidth="1"/>
    <col min="3" max="3" width="16.5703125" style="5" customWidth="1"/>
    <col min="4" max="4" width="3.5703125" style="5" customWidth="1"/>
    <col min="5" max="16384" width="9.140625" style="5"/>
  </cols>
  <sheetData>
    <row r="1" spans="1:4" ht="15.75" customHeight="1" x14ac:dyDescent="0.25">
      <c r="A1" s="55" t="s">
        <v>298</v>
      </c>
      <c r="B1" s="55"/>
      <c r="C1" s="55"/>
      <c r="D1" s="55"/>
    </row>
    <row r="2" spans="1:4" ht="15.75" customHeight="1" x14ac:dyDescent="0.25">
      <c r="A2" s="55" t="s">
        <v>288</v>
      </c>
      <c r="B2" s="55"/>
      <c r="C2" s="55"/>
      <c r="D2" s="55"/>
    </row>
    <row r="3" spans="1:4" ht="15.75" customHeight="1" x14ac:dyDescent="0.25">
      <c r="A3" s="55" t="s">
        <v>289</v>
      </c>
      <c r="B3" s="55"/>
      <c r="C3" s="55"/>
      <c r="D3" s="55"/>
    </row>
    <row r="4" spans="1:4" ht="15.75" customHeight="1" x14ac:dyDescent="0.25">
      <c r="A4" s="55" t="s">
        <v>290</v>
      </c>
      <c r="B4" s="55"/>
      <c r="C4" s="55"/>
      <c r="D4" s="55"/>
    </row>
    <row r="5" spans="1:4" ht="29.25" customHeight="1" x14ac:dyDescent="0.2">
      <c r="A5" s="56" t="s">
        <v>57</v>
      </c>
      <c r="B5" s="56"/>
      <c r="C5" s="56"/>
      <c r="D5" s="56"/>
    </row>
    <row r="6" spans="1:4" s="1" customFormat="1" ht="15.75" customHeight="1" x14ac:dyDescent="0.25">
      <c r="A6" s="57" t="s">
        <v>297</v>
      </c>
      <c r="B6" s="57"/>
      <c r="C6" s="57"/>
      <c r="D6" s="57"/>
    </row>
    <row r="7" spans="1:4" s="1" customFormat="1" ht="15.75" customHeight="1" x14ac:dyDescent="0.25">
      <c r="A7" s="57" t="s">
        <v>54</v>
      </c>
      <c r="B7" s="57"/>
      <c r="C7" s="57"/>
      <c r="D7" s="57"/>
    </row>
    <row r="8" spans="1:4" s="1" customFormat="1" ht="15.75" customHeight="1" x14ac:dyDescent="0.25">
      <c r="A8" s="57" t="s">
        <v>55</v>
      </c>
      <c r="B8" s="57"/>
      <c r="C8" s="57"/>
      <c r="D8" s="57"/>
    </row>
    <row r="9" spans="1:4" s="1" customFormat="1" ht="15.75" customHeight="1" x14ac:dyDescent="0.25">
      <c r="A9" s="57" t="s">
        <v>56</v>
      </c>
      <c r="B9" s="57"/>
      <c r="C9" s="57"/>
      <c r="D9" s="57"/>
    </row>
    <row r="10" spans="1:4" s="1" customFormat="1" ht="15.75" customHeight="1" x14ac:dyDescent="0.25">
      <c r="A10" s="55" t="s">
        <v>291</v>
      </c>
      <c r="B10" s="55"/>
      <c r="C10" s="55"/>
      <c r="D10" s="55"/>
    </row>
    <row r="11" spans="1:4" ht="15.75" x14ac:dyDescent="0.25">
      <c r="A11" s="18"/>
      <c r="B11" s="19"/>
      <c r="C11" s="20"/>
    </row>
    <row r="12" spans="1:4" ht="15.75" x14ac:dyDescent="0.25">
      <c r="A12" s="53" t="s">
        <v>58</v>
      </c>
      <c r="B12" s="53"/>
      <c r="C12" s="54"/>
    </row>
    <row r="13" spans="1:4" ht="15.75" x14ac:dyDescent="0.25">
      <c r="A13" s="21"/>
      <c r="B13" s="22"/>
      <c r="C13" s="23"/>
    </row>
    <row r="14" spans="1:4" ht="15.75" x14ac:dyDescent="0.25">
      <c r="A14" s="20"/>
      <c r="B14" s="24"/>
      <c r="C14" s="25" t="s">
        <v>59</v>
      </c>
    </row>
    <row r="15" spans="1:4" ht="47.25" x14ac:dyDescent="0.2">
      <c r="A15" s="26" t="s">
        <v>60</v>
      </c>
      <c r="B15" s="26" t="s">
        <v>50</v>
      </c>
      <c r="C15" s="27" t="s">
        <v>61</v>
      </c>
    </row>
    <row r="16" spans="1:4" ht="15.75" x14ac:dyDescent="0.2">
      <c r="A16" s="28" t="s">
        <v>29</v>
      </c>
      <c r="B16" s="29" t="s">
        <v>62</v>
      </c>
      <c r="C16" s="30">
        <f>C17+C20+C22+C24+C28+C31+C34+C40+C44+C47+C49+C52+C66</f>
        <v>115392311</v>
      </c>
      <c r="D16" s="17"/>
    </row>
    <row r="17" spans="1:3" ht="15.75" x14ac:dyDescent="0.2">
      <c r="A17" s="31" t="s">
        <v>30</v>
      </c>
      <c r="B17" s="3" t="s">
        <v>63</v>
      </c>
      <c r="C17" s="4">
        <f>C18+C19</f>
        <v>81871529</v>
      </c>
    </row>
    <row r="18" spans="1:3" ht="15.75" x14ac:dyDescent="0.2">
      <c r="A18" s="2" t="s">
        <v>9</v>
      </c>
      <c r="B18" s="3" t="s">
        <v>64</v>
      </c>
      <c r="C18" s="4">
        <v>46648300</v>
      </c>
    </row>
    <row r="19" spans="1:3" ht="15.75" x14ac:dyDescent="0.2">
      <c r="A19" s="2" t="s">
        <v>0</v>
      </c>
      <c r="B19" s="3" t="s">
        <v>65</v>
      </c>
      <c r="C19" s="4">
        <v>35223229</v>
      </c>
    </row>
    <row r="20" spans="1:3" ht="31.5" x14ac:dyDescent="0.2">
      <c r="A20" s="31" t="s">
        <v>31</v>
      </c>
      <c r="B20" s="3" t="s">
        <v>66</v>
      </c>
      <c r="C20" s="4">
        <f>C21</f>
        <v>7890068.7999999998</v>
      </c>
    </row>
    <row r="21" spans="1:3" ht="31.5" x14ac:dyDescent="0.2">
      <c r="A21" s="2" t="s">
        <v>1</v>
      </c>
      <c r="B21" s="3" t="s">
        <v>67</v>
      </c>
      <c r="C21" s="4">
        <v>7890068.7999999998</v>
      </c>
    </row>
    <row r="22" spans="1:3" ht="15.75" x14ac:dyDescent="0.2">
      <c r="A22" s="31" t="s">
        <v>32</v>
      </c>
      <c r="B22" s="3" t="s">
        <v>68</v>
      </c>
      <c r="C22" s="4">
        <f>C23</f>
        <v>3853322.1</v>
      </c>
    </row>
    <row r="23" spans="1:3" ht="31.5" x14ac:dyDescent="0.2">
      <c r="A23" s="2" t="s">
        <v>33</v>
      </c>
      <c r="B23" s="3" t="s">
        <v>69</v>
      </c>
      <c r="C23" s="4">
        <v>3853322.1</v>
      </c>
    </row>
    <row r="24" spans="1:3" ht="15.75" x14ac:dyDescent="0.2">
      <c r="A24" s="31" t="s">
        <v>34</v>
      </c>
      <c r="B24" s="3" t="s">
        <v>70</v>
      </c>
      <c r="C24" s="4">
        <f>C25+C26+C27</f>
        <v>16867515</v>
      </c>
    </row>
    <row r="25" spans="1:3" ht="15.75" x14ac:dyDescent="0.2">
      <c r="A25" s="2" t="s">
        <v>2</v>
      </c>
      <c r="B25" s="3" t="s">
        <v>71</v>
      </c>
      <c r="C25" s="4">
        <v>14985700</v>
      </c>
    </row>
    <row r="26" spans="1:3" ht="15.75" x14ac:dyDescent="0.2">
      <c r="A26" s="2" t="s">
        <v>3</v>
      </c>
      <c r="B26" s="3" t="s">
        <v>72</v>
      </c>
      <c r="C26" s="4">
        <v>1880815</v>
      </c>
    </row>
    <row r="27" spans="1:3" ht="15.75" x14ac:dyDescent="0.2">
      <c r="A27" s="2" t="s">
        <v>4</v>
      </c>
      <c r="B27" s="3" t="s">
        <v>73</v>
      </c>
      <c r="C27" s="4">
        <v>1000</v>
      </c>
    </row>
    <row r="28" spans="1:3" ht="31.5" x14ac:dyDescent="0.2">
      <c r="A28" s="31" t="s">
        <v>35</v>
      </c>
      <c r="B28" s="3" t="s">
        <v>74</v>
      </c>
      <c r="C28" s="4">
        <f>C29+C30</f>
        <v>1784694</v>
      </c>
    </row>
    <row r="29" spans="1:3" ht="15.75" x14ac:dyDescent="0.2">
      <c r="A29" s="2" t="s">
        <v>5</v>
      </c>
      <c r="B29" s="3" t="s">
        <v>75</v>
      </c>
      <c r="C29" s="4">
        <v>1766394</v>
      </c>
    </row>
    <row r="30" spans="1:3" ht="31.5" x14ac:dyDescent="0.2">
      <c r="A30" s="2" t="s">
        <v>6</v>
      </c>
      <c r="B30" s="3" t="s">
        <v>76</v>
      </c>
      <c r="C30" s="4">
        <v>18300</v>
      </c>
    </row>
    <row r="31" spans="1:3" ht="15.75" x14ac:dyDescent="0.2">
      <c r="A31" s="32" t="s">
        <v>36</v>
      </c>
      <c r="B31" s="13" t="s">
        <v>77</v>
      </c>
      <c r="C31" s="8">
        <f>C32+C33</f>
        <v>395362.4</v>
      </c>
    </row>
    <row r="32" spans="1:3" ht="63" x14ac:dyDescent="0.2">
      <c r="A32" s="33" t="s">
        <v>7</v>
      </c>
      <c r="B32" s="13" t="s">
        <v>78</v>
      </c>
      <c r="C32" s="8">
        <v>7226</v>
      </c>
    </row>
    <row r="33" spans="1:3" ht="31.5" x14ac:dyDescent="0.2">
      <c r="A33" s="34" t="s">
        <v>8</v>
      </c>
      <c r="B33" s="13" t="s">
        <v>79</v>
      </c>
      <c r="C33" s="8">
        <v>388136.4</v>
      </c>
    </row>
    <row r="34" spans="1:3" ht="31.5" customHeight="1" x14ac:dyDescent="0.2">
      <c r="A34" s="35" t="s">
        <v>37</v>
      </c>
      <c r="B34" s="13" t="s">
        <v>80</v>
      </c>
      <c r="C34" s="8">
        <f>C35+C36+C37+C38+C39</f>
        <v>189740.3</v>
      </c>
    </row>
    <row r="35" spans="1:3" ht="69.75" customHeight="1" x14ac:dyDescent="0.2">
      <c r="A35" s="33" t="s">
        <v>10</v>
      </c>
      <c r="B35" s="13" t="s">
        <v>81</v>
      </c>
      <c r="C35" s="8">
        <v>83110</v>
      </c>
    </row>
    <row r="36" spans="1:3" ht="31.5" x14ac:dyDescent="0.2">
      <c r="A36" s="34" t="s">
        <v>11</v>
      </c>
      <c r="B36" s="13" t="s">
        <v>82</v>
      </c>
      <c r="C36" s="8">
        <v>25794.3</v>
      </c>
    </row>
    <row r="37" spans="1:3" ht="82.5" customHeight="1" x14ac:dyDescent="0.2">
      <c r="A37" s="33" t="s">
        <v>38</v>
      </c>
      <c r="B37" s="13" t="s">
        <v>83</v>
      </c>
      <c r="C37" s="8">
        <v>78200</v>
      </c>
    </row>
    <row r="38" spans="1:3" ht="47.25" x14ac:dyDescent="0.2">
      <c r="A38" s="33" t="s">
        <v>39</v>
      </c>
      <c r="B38" s="13" t="s">
        <v>84</v>
      </c>
      <c r="C38" s="8">
        <v>596</v>
      </c>
    </row>
    <row r="39" spans="1:3" ht="18.75" customHeight="1" x14ac:dyDescent="0.2">
      <c r="A39" s="34" t="s">
        <v>40</v>
      </c>
      <c r="B39" s="13" t="s">
        <v>85</v>
      </c>
      <c r="C39" s="8">
        <v>2040</v>
      </c>
    </row>
    <row r="40" spans="1:3" ht="15.75" x14ac:dyDescent="0.2">
      <c r="A40" s="31" t="s">
        <v>41</v>
      </c>
      <c r="B40" s="3" t="s">
        <v>86</v>
      </c>
      <c r="C40" s="8">
        <f>C41+C42+C43</f>
        <v>1481725.4</v>
      </c>
    </row>
    <row r="41" spans="1:3" ht="15.75" x14ac:dyDescent="0.2">
      <c r="A41" s="33" t="s">
        <v>12</v>
      </c>
      <c r="B41" s="3" t="s">
        <v>87</v>
      </c>
      <c r="C41" s="8">
        <v>194270.3</v>
      </c>
    </row>
    <row r="42" spans="1:3" ht="15.75" x14ac:dyDescent="0.2">
      <c r="A42" s="33" t="s">
        <v>13</v>
      </c>
      <c r="B42" s="3" t="s">
        <v>88</v>
      </c>
      <c r="C42" s="8">
        <v>242427</v>
      </c>
    </row>
    <row r="43" spans="1:3" ht="15.75" x14ac:dyDescent="0.2">
      <c r="A43" s="2" t="s">
        <v>89</v>
      </c>
      <c r="B43" s="3" t="s">
        <v>90</v>
      </c>
      <c r="C43" s="4">
        <v>1045028.1</v>
      </c>
    </row>
    <row r="44" spans="1:3" ht="31.5" x14ac:dyDescent="0.2">
      <c r="A44" s="31" t="s">
        <v>42</v>
      </c>
      <c r="B44" s="3" t="s">
        <v>91</v>
      </c>
      <c r="C44" s="4">
        <f>C45+C46</f>
        <v>89056.5</v>
      </c>
    </row>
    <row r="45" spans="1:3" ht="15.75" x14ac:dyDescent="0.2">
      <c r="A45" s="33" t="s">
        <v>92</v>
      </c>
      <c r="B45" s="13" t="s">
        <v>93</v>
      </c>
      <c r="C45" s="8">
        <v>6062.1</v>
      </c>
    </row>
    <row r="46" spans="1:3" ht="15.75" x14ac:dyDescent="0.2">
      <c r="A46" s="33" t="s">
        <v>43</v>
      </c>
      <c r="B46" s="13" t="s">
        <v>94</v>
      </c>
      <c r="C46" s="8">
        <v>82994.399999999994</v>
      </c>
    </row>
    <row r="47" spans="1:3" ht="31.5" x14ac:dyDescent="0.2">
      <c r="A47" s="31" t="s">
        <v>44</v>
      </c>
      <c r="B47" s="3" t="s">
        <v>95</v>
      </c>
      <c r="C47" s="4">
        <f>C48</f>
        <v>170892</v>
      </c>
    </row>
    <row r="48" spans="1:3" ht="78.75" x14ac:dyDescent="0.2">
      <c r="A48" s="33" t="s">
        <v>45</v>
      </c>
      <c r="B48" s="13" t="s">
        <v>96</v>
      </c>
      <c r="C48" s="8">
        <v>170892</v>
      </c>
    </row>
    <row r="49" spans="1:3" ht="15.75" x14ac:dyDescent="0.2">
      <c r="A49" s="31" t="s">
        <v>46</v>
      </c>
      <c r="B49" s="3" t="s">
        <v>97</v>
      </c>
      <c r="C49" s="4">
        <f>C50+C51</f>
        <v>4800</v>
      </c>
    </row>
    <row r="50" spans="1:3" ht="31.5" x14ac:dyDescent="0.2">
      <c r="A50" s="2" t="s">
        <v>14</v>
      </c>
      <c r="B50" s="3" t="s">
        <v>98</v>
      </c>
      <c r="C50" s="4">
        <v>4500</v>
      </c>
    </row>
    <row r="51" spans="1:3" ht="63" x14ac:dyDescent="0.2">
      <c r="A51" s="2" t="s">
        <v>15</v>
      </c>
      <c r="B51" s="3" t="s">
        <v>196</v>
      </c>
      <c r="C51" s="4">
        <v>300</v>
      </c>
    </row>
    <row r="52" spans="1:3" ht="15.75" x14ac:dyDescent="0.2">
      <c r="A52" s="35" t="s">
        <v>47</v>
      </c>
      <c r="B52" s="13" t="s">
        <v>99</v>
      </c>
      <c r="C52" s="8">
        <f>C53+C54++C55+C56+C57+C58+C59+C60+C61+C62+C63+C64+C65</f>
        <v>774964.2</v>
      </c>
    </row>
    <row r="53" spans="1:3" ht="78.75" x14ac:dyDescent="0.2">
      <c r="A53" s="34" t="s">
        <v>16</v>
      </c>
      <c r="B53" s="13" t="s">
        <v>100</v>
      </c>
      <c r="C53" s="8">
        <v>950</v>
      </c>
    </row>
    <row r="54" spans="1:3" ht="31.5" x14ac:dyDescent="0.2">
      <c r="A54" s="34" t="s">
        <v>17</v>
      </c>
      <c r="B54" s="13" t="s">
        <v>101</v>
      </c>
      <c r="C54" s="8">
        <v>240</v>
      </c>
    </row>
    <row r="55" spans="1:3" ht="47.25" x14ac:dyDescent="0.2">
      <c r="A55" s="34" t="s">
        <v>18</v>
      </c>
      <c r="B55" s="13" t="s">
        <v>102</v>
      </c>
      <c r="C55" s="8">
        <v>1953.6</v>
      </c>
    </row>
    <row r="56" spans="1:3" ht="98.25" customHeight="1" x14ac:dyDescent="0.2">
      <c r="A56" s="34" t="s">
        <v>48</v>
      </c>
      <c r="B56" s="13" t="s">
        <v>103</v>
      </c>
      <c r="C56" s="8">
        <v>5</v>
      </c>
    </row>
    <row r="57" spans="1:3" ht="17.25" customHeight="1" x14ac:dyDescent="0.2">
      <c r="A57" s="34" t="s">
        <v>19</v>
      </c>
      <c r="B57" s="13" t="s">
        <v>104</v>
      </c>
      <c r="C57" s="8">
        <v>1818.1</v>
      </c>
    </row>
    <row r="58" spans="1:3" ht="31.5" x14ac:dyDescent="0.2">
      <c r="A58" s="34" t="s">
        <v>20</v>
      </c>
      <c r="B58" s="13" t="s">
        <v>105</v>
      </c>
      <c r="C58" s="8">
        <v>13375</v>
      </c>
    </row>
    <row r="59" spans="1:3" ht="31.5" x14ac:dyDescent="0.2">
      <c r="A59" s="34" t="s">
        <v>21</v>
      </c>
      <c r="B59" s="13" t="s">
        <v>106</v>
      </c>
      <c r="C59" s="8">
        <v>712026</v>
      </c>
    </row>
    <row r="60" spans="1:3" ht="47.25" x14ac:dyDescent="0.2">
      <c r="A60" s="34" t="s">
        <v>28</v>
      </c>
      <c r="B60" s="13" t="s">
        <v>107</v>
      </c>
      <c r="C60" s="8">
        <v>50</v>
      </c>
    </row>
    <row r="61" spans="1:3" ht="51" customHeight="1" x14ac:dyDescent="0.2">
      <c r="A61" s="33" t="s">
        <v>22</v>
      </c>
      <c r="B61" s="13" t="s">
        <v>108</v>
      </c>
      <c r="C61" s="8">
        <v>742</v>
      </c>
    </row>
    <row r="62" spans="1:3" ht="49.5" customHeight="1" x14ac:dyDescent="0.2">
      <c r="A62" s="2" t="s">
        <v>23</v>
      </c>
      <c r="B62" s="13" t="s">
        <v>109</v>
      </c>
      <c r="C62" s="8">
        <v>12600.3</v>
      </c>
    </row>
    <row r="63" spans="1:3" ht="31.5" x14ac:dyDescent="0.2">
      <c r="A63" s="2" t="s">
        <v>24</v>
      </c>
      <c r="B63" s="13" t="s">
        <v>110</v>
      </c>
      <c r="C63" s="8">
        <v>4895.5</v>
      </c>
    </row>
    <row r="64" spans="1:3" ht="78.75" x14ac:dyDescent="0.2">
      <c r="A64" s="2" t="s">
        <v>25</v>
      </c>
      <c r="B64" s="13" t="s">
        <v>111</v>
      </c>
      <c r="C64" s="8">
        <v>2500</v>
      </c>
    </row>
    <row r="65" spans="1:4" ht="31.5" x14ac:dyDescent="0.2">
      <c r="A65" s="34" t="s">
        <v>26</v>
      </c>
      <c r="B65" s="13" t="s">
        <v>112</v>
      </c>
      <c r="C65" s="8">
        <v>23808.7</v>
      </c>
    </row>
    <row r="66" spans="1:4" ht="15.75" x14ac:dyDescent="0.2">
      <c r="A66" s="32" t="s">
        <v>49</v>
      </c>
      <c r="B66" s="3" t="s">
        <v>113</v>
      </c>
      <c r="C66" s="8">
        <f>C67</f>
        <v>18641.3</v>
      </c>
    </row>
    <row r="67" spans="1:4" ht="15.75" x14ac:dyDescent="0.2">
      <c r="A67" s="33" t="s">
        <v>27</v>
      </c>
      <c r="B67" s="3" t="s">
        <v>114</v>
      </c>
      <c r="C67" s="8">
        <v>18641.3</v>
      </c>
    </row>
    <row r="68" spans="1:4" ht="15.75" x14ac:dyDescent="0.2">
      <c r="A68" s="36" t="s">
        <v>53</v>
      </c>
      <c r="B68" s="37" t="s">
        <v>115</v>
      </c>
      <c r="C68" s="38">
        <f>C69+C136+C139+C151</f>
        <v>22312904.399999999</v>
      </c>
      <c r="D68" s="17"/>
    </row>
    <row r="69" spans="1:4" ht="31.5" x14ac:dyDescent="0.2">
      <c r="A69" s="6" t="s">
        <v>116</v>
      </c>
      <c r="B69" s="7" t="s">
        <v>117</v>
      </c>
      <c r="C69" s="8">
        <f>C70+C74+C109+C130</f>
        <v>22257972</v>
      </c>
      <c r="D69" s="17"/>
    </row>
    <row r="70" spans="1:4" ht="15.75" x14ac:dyDescent="0.25">
      <c r="A70" s="49" t="s">
        <v>118</v>
      </c>
      <c r="B70" s="50" t="s">
        <v>119</v>
      </c>
      <c r="C70" s="51">
        <f>C71+C72+C73</f>
        <v>8062196</v>
      </c>
    </row>
    <row r="71" spans="1:4" ht="15.75" x14ac:dyDescent="0.25">
      <c r="A71" s="52" t="s">
        <v>120</v>
      </c>
      <c r="B71" s="50" t="s">
        <v>121</v>
      </c>
      <c r="C71" s="51">
        <v>5850352</v>
      </c>
    </row>
    <row r="72" spans="1:4" ht="31.5" x14ac:dyDescent="0.25">
      <c r="A72" s="52" t="s">
        <v>299</v>
      </c>
      <c r="B72" s="50" t="s">
        <v>300</v>
      </c>
      <c r="C72" s="51">
        <v>715807</v>
      </c>
    </row>
    <row r="73" spans="1:4" ht="47.25" x14ac:dyDescent="0.25">
      <c r="A73" s="10" t="s">
        <v>295</v>
      </c>
      <c r="B73" s="7" t="s">
        <v>199</v>
      </c>
      <c r="C73" s="8">
        <v>1496037</v>
      </c>
    </row>
    <row r="74" spans="1:4" ht="31.5" x14ac:dyDescent="0.2">
      <c r="A74" s="11" t="s">
        <v>122</v>
      </c>
      <c r="B74" s="7" t="s">
        <v>123</v>
      </c>
      <c r="C74" s="8">
        <f>SUM(C75:C108)</f>
        <v>6456129.2999999998</v>
      </c>
      <c r="D74" s="17"/>
    </row>
    <row r="75" spans="1:4" ht="18.75" customHeight="1" x14ac:dyDescent="0.2">
      <c r="A75" s="12" t="s">
        <v>124</v>
      </c>
      <c r="B75" s="7" t="s">
        <v>125</v>
      </c>
      <c r="C75" s="8">
        <v>1377752.8</v>
      </c>
    </row>
    <row r="76" spans="1:4" ht="37.5" customHeight="1" x14ac:dyDescent="0.2">
      <c r="A76" s="12" t="s">
        <v>126</v>
      </c>
      <c r="B76" s="13" t="s">
        <v>127</v>
      </c>
      <c r="C76" s="8">
        <v>1511704.8</v>
      </c>
    </row>
    <row r="77" spans="1:4" ht="48" customHeight="1" x14ac:dyDescent="0.2">
      <c r="A77" s="12" t="s">
        <v>216</v>
      </c>
      <c r="B77" s="13" t="s">
        <v>215</v>
      </c>
      <c r="C77" s="8">
        <v>396082.2</v>
      </c>
    </row>
    <row r="78" spans="1:4" ht="33" customHeight="1" x14ac:dyDescent="0.2">
      <c r="A78" s="12" t="s">
        <v>249</v>
      </c>
      <c r="B78" s="13" t="s">
        <v>248</v>
      </c>
      <c r="C78" s="8">
        <v>83560</v>
      </c>
    </row>
    <row r="79" spans="1:4" ht="47.25" x14ac:dyDescent="0.2">
      <c r="A79" s="12" t="s">
        <v>128</v>
      </c>
      <c r="B79" s="13" t="s">
        <v>129</v>
      </c>
      <c r="C79" s="8">
        <f>15652+1684</f>
        <v>17336</v>
      </c>
    </row>
    <row r="80" spans="1:4" ht="47.25" x14ac:dyDescent="0.2">
      <c r="A80" s="12" t="s">
        <v>130</v>
      </c>
      <c r="B80" s="13" t="s">
        <v>131</v>
      </c>
      <c r="C80" s="8">
        <v>1651.1</v>
      </c>
    </row>
    <row r="81" spans="1:3" ht="50.25" customHeight="1" x14ac:dyDescent="0.2">
      <c r="A81" s="14" t="s">
        <v>132</v>
      </c>
      <c r="B81" s="7" t="s">
        <v>133</v>
      </c>
      <c r="C81" s="8">
        <v>15284.1</v>
      </c>
    </row>
    <row r="82" spans="1:3" ht="63" x14ac:dyDescent="0.2">
      <c r="A82" s="14" t="s">
        <v>134</v>
      </c>
      <c r="B82" s="7" t="s">
        <v>135</v>
      </c>
      <c r="C82" s="8">
        <v>367592.7</v>
      </c>
    </row>
    <row r="83" spans="1:3" ht="48" customHeight="1" x14ac:dyDescent="0.2">
      <c r="A83" s="14" t="s">
        <v>206</v>
      </c>
      <c r="B83" s="7" t="s">
        <v>205</v>
      </c>
      <c r="C83" s="8">
        <v>161176.6</v>
      </c>
    </row>
    <row r="84" spans="1:3" ht="65.25" customHeight="1" x14ac:dyDescent="0.2">
      <c r="A84" s="14" t="s">
        <v>136</v>
      </c>
      <c r="B84" s="7" t="s">
        <v>137</v>
      </c>
      <c r="C84" s="8">
        <v>2124.9</v>
      </c>
    </row>
    <row r="85" spans="1:3" ht="47.25" x14ac:dyDescent="0.2">
      <c r="A85" s="14" t="s">
        <v>138</v>
      </c>
      <c r="B85" s="7" t="s">
        <v>139</v>
      </c>
      <c r="C85" s="8">
        <v>10461.6</v>
      </c>
    </row>
    <row r="86" spans="1:3" ht="100.5" customHeight="1" x14ac:dyDescent="0.2">
      <c r="A86" s="14" t="s">
        <v>231</v>
      </c>
      <c r="B86" s="7" t="s">
        <v>232</v>
      </c>
      <c r="C86" s="8">
        <v>4400.8999999999996</v>
      </c>
    </row>
    <row r="87" spans="1:3" ht="47.25" x14ac:dyDescent="0.2">
      <c r="A87" s="14" t="s">
        <v>217</v>
      </c>
      <c r="B87" s="7" t="s">
        <v>218</v>
      </c>
      <c r="C87" s="8">
        <v>142380.6</v>
      </c>
    </row>
    <row r="88" spans="1:3" ht="78.75" x14ac:dyDescent="0.2">
      <c r="A88" s="14" t="s">
        <v>235</v>
      </c>
      <c r="B88" s="7" t="s">
        <v>236</v>
      </c>
      <c r="C88" s="8">
        <v>114038.7</v>
      </c>
    </row>
    <row r="89" spans="1:3" ht="47.25" x14ac:dyDescent="0.2">
      <c r="A89" s="14" t="s">
        <v>140</v>
      </c>
      <c r="B89" s="7" t="s">
        <v>141</v>
      </c>
      <c r="C89" s="15">
        <v>17027.400000000001</v>
      </c>
    </row>
    <row r="90" spans="1:3" ht="51.75" customHeight="1" x14ac:dyDescent="0.2">
      <c r="A90" s="14" t="s">
        <v>225</v>
      </c>
      <c r="B90" s="7" t="s">
        <v>226</v>
      </c>
      <c r="C90" s="8">
        <v>18392.2</v>
      </c>
    </row>
    <row r="91" spans="1:3" ht="47.25" x14ac:dyDescent="0.2">
      <c r="A91" s="14" t="s">
        <v>203</v>
      </c>
      <c r="B91" s="7" t="s">
        <v>204</v>
      </c>
      <c r="C91" s="8">
        <v>21165.200000000001</v>
      </c>
    </row>
    <row r="92" spans="1:3" ht="47.25" x14ac:dyDescent="0.25">
      <c r="A92" s="10" t="s">
        <v>142</v>
      </c>
      <c r="B92" s="7" t="s">
        <v>143</v>
      </c>
      <c r="C92" s="15">
        <v>1272.4000000000001</v>
      </c>
    </row>
    <row r="93" spans="1:3" ht="31.5" x14ac:dyDescent="0.25">
      <c r="A93" s="10" t="s">
        <v>227</v>
      </c>
      <c r="B93" s="7" t="s">
        <v>228</v>
      </c>
      <c r="C93" s="15">
        <v>3133.9</v>
      </c>
    </row>
    <row r="94" spans="1:3" ht="15.75" x14ac:dyDescent="0.25">
      <c r="A94" s="10" t="s">
        <v>144</v>
      </c>
      <c r="B94" s="7" t="s">
        <v>145</v>
      </c>
      <c r="C94" s="15">
        <v>14947.9</v>
      </c>
    </row>
    <row r="95" spans="1:3" ht="47.25" x14ac:dyDescent="0.25">
      <c r="A95" s="10" t="s">
        <v>146</v>
      </c>
      <c r="B95" s="7" t="s">
        <v>147</v>
      </c>
      <c r="C95" s="15">
        <v>477395.8</v>
      </c>
    </row>
    <row r="96" spans="1:3" ht="63" x14ac:dyDescent="0.25">
      <c r="A96" s="10" t="s">
        <v>229</v>
      </c>
      <c r="B96" s="7" t="s">
        <v>230</v>
      </c>
      <c r="C96" s="15">
        <v>63482.8</v>
      </c>
    </row>
    <row r="97" spans="1:4" ht="47.25" x14ac:dyDescent="0.25">
      <c r="A97" s="10" t="s">
        <v>242</v>
      </c>
      <c r="B97" s="7" t="s">
        <v>243</v>
      </c>
      <c r="C97" s="15">
        <v>18726.5</v>
      </c>
    </row>
    <row r="98" spans="1:4" ht="79.5" customHeight="1" x14ac:dyDescent="0.25">
      <c r="A98" s="10" t="s">
        <v>244</v>
      </c>
      <c r="B98" s="7" t="s">
        <v>245</v>
      </c>
      <c r="C98" s="15">
        <v>4088.5</v>
      </c>
    </row>
    <row r="99" spans="1:4" ht="110.25" x14ac:dyDescent="0.25">
      <c r="A99" s="10" t="s">
        <v>246</v>
      </c>
      <c r="B99" s="7" t="s">
        <v>247</v>
      </c>
      <c r="C99" s="15">
        <v>10659.8</v>
      </c>
    </row>
    <row r="100" spans="1:4" ht="63" x14ac:dyDescent="0.25">
      <c r="A100" s="10" t="s">
        <v>221</v>
      </c>
      <c r="B100" s="7" t="s">
        <v>222</v>
      </c>
      <c r="C100" s="15">
        <v>11545.5</v>
      </c>
    </row>
    <row r="101" spans="1:4" ht="47.25" x14ac:dyDescent="0.25">
      <c r="A101" s="10" t="s">
        <v>207</v>
      </c>
      <c r="B101" s="7" t="s">
        <v>208</v>
      </c>
      <c r="C101" s="15">
        <v>129506.2</v>
      </c>
    </row>
    <row r="102" spans="1:4" ht="31.5" x14ac:dyDescent="0.25">
      <c r="A102" s="10" t="s">
        <v>209</v>
      </c>
      <c r="B102" s="7" t="s">
        <v>210</v>
      </c>
      <c r="C102" s="15">
        <v>77711.5</v>
      </c>
    </row>
    <row r="103" spans="1:4" ht="45.75" customHeight="1" x14ac:dyDescent="0.2">
      <c r="A103" s="16" t="s">
        <v>148</v>
      </c>
      <c r="B103" s="7" t="s">
        <v>149</v>
      </c>
      <c r="C103" s="15">
        <v>485085</v>
      </c>
    </row>
    <row r="104" spans="1:4" ht="45.75" customHeight="1" x14ac:dyDescent="0.2">
      <c r="A104" s="16" t="s">
        <v>212</v>
      </c>
      <c r="B104" s="7" t="s">
        <v>211</v>
      </c>
      <c r="C104" s="15">
        <v>48420.2</v>
      </c>
    </row>
    <row r="105" spans="1:4" ht="63" x14ac:dyDescent="0.2">
      <c r="A105" s="16" t="s">
        <v>150</v>
      </c>
      <c r="B105" s="7" t="s">
        <v>151</v>
      </c>
      <c r="C105" s="15">
        <v>140035.9</v>
      </c>
    </row>
    <row r="106" spans="1:4" ht="47.25" x14ac:dyDescent="0.2">
      <c r="A106" s="16" t="s">
        <v>152</v>
      </c>
      <c r="B106" s="7" t="s">
        <v>153</v>
      </c>
      <c r="C106" s="15">
        <v>609657.59999999998</v>
      </c>
    </row>
    <row r="107" spans="1:4" ht="31.5" x14ac:dyDescent="0.2">
      <c r="A107" s="16" t="s">
        <v>154</v>
      </c>
      <c r="B107" s="7" t="s">
        <v>155</v>
      </c>
      <c r="C107" s="15">
        <v>16222</v>
      </c>
    </row>
    <row r="108" spans="1:4" ht="31.5" x14ac:dyDescent="0.2">
      <c r="A108" s="16" t="s">
        <v>233</v>
      </c>
      <c r="B108" s="7" t="s">
        <v>234</v>
      </c>
      <c r="C108" s="15">
        <v>82106</v>
      </c>
    </row>
    <row r="109" spans="1:4" ht="15.75" x14ac:dyDescent="0.2">
      <c r="A109" s="11" t="s">
        <v>156</v>
      </c>
      <c r="B109" s="7" t="s">
        <v>157</v>
      </c>
      <c r="C109" s="8">
        <f>SUM(C110:C129)</f>
        <v>6762022.2000000002</v>
      </c>
      <c r="D109" s="17"/>
    </row>
    <row r="110" spans="1:4" ht="31.5" x14ac:dyDescent="0.2">
      <c r="A110" s="14" t="s">
        <v>158</v>
      </c>
      <c r="B110" s="7" t="s">
        <v>159</v>
      </c>
      <c r="C110" s="15">
        <v>60726</v>
      </c>
    </row>
    <row r="111" spans="1:4" ht="49.5" customHeight="1" x14ac:dyDescent="0.2">
      <c r="A111" s="14" t="s">
        <v>160</v>
      </c>
      <c r="B111" s="7" t="s">
        <v>161</v>
      </c>
      <c r="C111" s="15">
        <v>6060</v>
      </c>
    </row>
    <row r="112" spans="1:4" ht="31.5" x14ac:dyDescent="0.25">
      <c r="A112" s="10" t="s">
        <v>162</v>
      </c>
      <c r="B112" s="7" t="s">
        <v>163</v>
      </c>
      <c r="C112" s="15">
        <v>32196.1</v>
      </c>
    </row>
    <row r="113" spans="1:3" ht="31.5" x14ac:dyDescent="0.2">
      <c r="A113" s="16" t="s">
        <v>164</v>
      </c>
      <c r="B113" s="7" t="s">
        <v>165</v>
      </c>
      <c r="C113" s="15">
        <v>1188910.6000000001</v>
      </c>
    </row>
    <row r="114" spans="1:3" ht="96" customHeight="1" x14ac:dyDescent="0.2">
      <c r="A114" s="14" t="s">
        <v>166</v>
      </c>
      <c r="B114" s="7" t="s">
        <v>167</v>
      </c>
      <c r="C114" s="8">
        <v>22338.1</v>
      </c>
    </row>
    <row r="115" spans="1:3" ht="51" customHeight="1" x14ac:dyDescent="0.2">
      <c r="A115" s="14" t="s">
        <v>296</v>
      </c>
      <c r="B115" s="7" t="s">
        <v>168</v>
      </c>
      <c r="C115" s="8">
        <v>10927.3</v>
      </c>
    </row>
    <row r="116" spans="1:3" ht="51.75" customHeight="1" x14ac:dyDescent="0.2">
      <c r="A116" s="16" t="s">
        <v>169</v>
      </c>
      <c r="B116" s="7" t="s">
        <v>170</v>
      </c>
      <c r="C116" s="8">
        <v>10825.3</v>
      </c>
    </row>
    <row r="117" spans="1:3" ht="66" customHeight="1" x14ac:dyDescent="0.2">
      <c r="A117" s="14" t="s">
        <v>223</v>
      </c>
      <c r="B117" s="7" t="s">
        <v>224</v>
      </c>
      <c r="C117" s="8">
        <v>10714.8</v>
      </c>
    </row>
    <row r="118" spans="1:3" ht="63" x14ac:dyDescent="0.2">
      <c r="A118" s="16" t="s">
        <v>171</v>
      </c>
      <c r="B118" s="7" t="s">
        <v>172</v>
      </c>
      <c r="C118" s="15">
        <v>99634.9</v>
      </c>
    </row>
    <row r="119" spans="1:3" ht="47.25" customHeight="1" x14ac:dyDescent="0.2">
      <c r="A119" s="14" t="s">
        <v>173</v>
      </c>
      <c r="B119" s="7" t="s">
        <v>174</v>
      </c>
      <c r="C119" s="15">
        <v>72.099999999999994</v>
      </c>
    </row>
    <row r="120" spans="1:3" ht="31.5" x14ac:dyDescent="0.25">
      <c r="A120" s="10" t="s">
        <v>175</v>
      </c>
      <c r="B120" s="7" t="s">
        <v>176</v>
      </c>
      <c r="C120" s="15">
        <v>1214266.8999999999</v>
      </c>
    </row>
    <row r="121" spans="1:3" ht="38.25" customHeight="1" x14ac:dyDescent="0.2">
      <c r="A121" s="16" t="s">
        <v>177</v>
      </c>
      <c r="B121" s="7" t="s">
        <v>178</v>
      </c>
      <c r="C121" s="15">
        <v>54748.1</v>
      </c>
    </row>
    <row r="122" spans="1:3" ht="63" x14ac:dyDescent="0.2">
      <c r="A122" s="14" t="s">
        <v>179</v>
      </c>
      <c r="B122" s="7" t="s">
        <v>180</v>
      </c>
      <c r="C122" s="8">
        <v>48242</v>
      </c>
    </row>
    <row r="123" spans="1:3" ht="47.25" x14ac:dyDescent="0.2">
      <c r="A123" s="14" t="s">
        <v>181</v>
      </c>
      <c r="B123" s="7" t="s">
        <v>182</v>
      </c>
      <c r="C123" s="15">
        <v>243.5</v>
      </c>
    </row>
    <row r="124" spans="1:3" ht="47.25" x14ac:dyDescent="0.25">
      <c r="A124" s="10" t="s">
        <v>183</v>
      </c>
      <c r="B124" s="7" t="s">
        <v>184</v>
      </c>
      <c r="C124" s="15">
        <v>792562.3</v>
      </c>
    </row>
    <row r="125" spans="1:3" ht="78" customHeight="1" x14ac:dyDescent="0.2">
      <c r="A125" s="14" t="s">
        <v>185</v>
      </c>
      <c r="B125" s="7" t="s">
        <v>186</v>
      </c>
      <c r="C125" s="8">
        <v>1858667.7</v>
      </c>
    </row>
    <row r="126" spans="1:3" ht="99" customHeight="1" x14ac:dyDescent="0.2">
      <c r="A126" s="14" t="s">
        <v>220</v>
      </c>
      <c r="B126" s="39" t="s">
        <v>219</v>
      </c>
      <c r="C126" s="8">
        <v>659326</v>
      </c>
    </row>
    <row r="127" spans="1:3" ht="32.25" customHeight="1" x14ac:dyDescent="0.2">
      <c r="A127" s="14" t="s">
        <v>187</v>
      </c>
      <c r="B127" s="7" t="s">
        <v>188</v>
      </c>
      <c r="C127" s="8">
        <v>17746.3</v>
      </c>
    </row>
    <row r="128" spans="1:3" ht="47.25" customHeight="1" x14ac:dyDescent="0.2">
      <c r="A128" s="14" t="s">
        <v>237</v>
      </c>
      <c r="B128" s="39" t="s">
        <v>200</v>
      </c>
      <c r="C128" s="8">
        <v>330675.7</v>
      </c>
    </row>
    <row r="129" spans="1:4" ht="31.5" x14ac:dyDescent="0.2">
      <c r="A129" s="14" t="s">
        <v>189</v>
      </c>
      <c r="B129" s="7" t="s">
        <v>190</v>
      </c>
      <c r="C129" s="8">
        <v>343138.5</v>
      </c>
    </row>
    <row r="130" spans="1:4" ht="15.75" x14ac:dyDescent="0.25">
      <c r="A130" s="9" t="s">
        <v>191</v>
      </c>
      <c r="B130" s="7" t="s">
        <v>192</v>
      </c>
      <c r="C130" s="8">
        <f>SUM(C131:C135)</f>
        <v>977624.5</v>
      </c>
      <c r="D130" s="17"/>
    </row>
    <row r="131" spans="1:4" ht="47.25" x14ac:dyDescent="0.25">
      <c r="A131" s="10" t="s">
        <v>239</v>
      </c>
      <c r="B131" s="7" t="s">
        <v>240</v>
      </c>
      <c r="C131" s="8">
        <v>3886.6</v>
      </c>
    </row>
    <row r="132" spans="1:4" ht="47.25" x14ac:dyDescent="0.25">
      <c r="A132" s="10" t="s">
        <v>238</v>
      </c>
      <c r="B132" s="7" t="s">
        <v>241</v>
      </c>
      <c r="C132" s="8">
        <v>632</v>
      </c>
    </row>
    <row r="133" spans="1:4" ht="35.25" customHeight="1" x14ac:dyDescent="0.2">
      <c r="A133" s="16" t="s">
        <v>193</v>
      </c>
      <c r="B133" s="7" t="s">
        <v>194</v>
      </c>
      <c r="C133" s="8">
        <v>239255.9</v>
      </c>
    </row>
    <row r="134" spans="1:4" ht="33" customHeight="1" x14ac:dyDescent="0.2">
      <c r="A134" s="14" t="s">
        <v>213</v>
      </c>
      <c r="B134" s="39" t="s">
        <v>214</v>
      </c>
      <c r="C134" s="8">
        <v>730000</v>
      </c>
    </row>
    <row r="135" spans="1:4" ht="18.75" customHeight="1" x14ac:dyDescent="0.2">
      <c r="A135" s="14" t="s">
        <v>293</v>
      </c>
      <c r="B135" s="39" t="s">
        <v>294</v>
      </c>
      <c r="C135" s="8">
        <v>3850</v>
      </c>
    </row>
    <row r="136" spans="1:4" ht="21.75" customHeight="1" x14ac:dyDescent="0.2">
      <c r="A136" s="40" t="s">
        <v>201</v>
      </c>
      <c r="B136" s="7" t="s">
        <v>202</v>
      </c>
      <c r="C136" s="8">
        <f>C137</f>
        <v>10</v>
      </c>
    </row>
    <row r="137" spans="1:4" ht="31.5" customHeight="1" x14ac:dyDescent="0.2">
      <c r="A137" s="41" t="s">
        <v>52</v>
      </c>
      <c r="B137" s="7" t="s">
        <v>197</v>
      </c>
      <c r="C137" s="8">
        <f>C138</f>
        <v>10</v>
      </c>
    </row>
    <row r="138" spans="1:4" ht="49.5" customHeight="1" x14ac:dyDescent="0.2">
      <c r="A138" s="14" t="s">
        <v>51</v>
      </c>
      <c r="B138" s="7" t="s">
        <v>198</v>
      </c>
      <c r="C138" s="8">
        <v>10</v>
      </c>
    </row>
    <row r="139" spans="1:4" ht="94.5" x14ac:dyDescent="0.25">
      <c r="A139" s="6" t="s">
        <v>250</v>
      </c>
      <c r="B139" s="7" t="s">
        <v>251</v>
      </c>
      <c r="C139" s="8">
        <f>C140+C148</f>
        <v>154260.70000000001</v>
      </c>
      <c r="D139" s="42"/>
    </row>
    <row r="140" spans="1:4" ht="63" x14ac:dyDescent="0.25">
      <c r="A140" s="41" t="s">
        <v>252</v>
      </c>
      <c r="B140" s="7" t="s">
        <v>253</v>
      </c>
      <c r="C140" s="8">
        <f>C141</f>
        <v>153811.20000000001</v>
      </c>
      <c r="D140" s="20"/>
    </row>
    <row r="141" spans="1:4" ht="63" x14ac:dyDescent="0.25">
      <c r="A141" s="14" t="s">
        <v>254</v>
      </c>
      <c r="B141" s="7" t="s">
        <v>255</v>
      </c>
      <c r="C141" s="8">
        <f>C142+C143+C144+C145+C146+C147</f>
        <v>153811.20000000001</v>
      </c>
      <c r="D141" s="20"/>
    </row>
    <row r="142" spans="1:4" ht="78.75" x14ac:dyDescent="0.25">
      <c r="A142" s="43" t="s">
        <v>256</v>
      </c>
      <c r="B142" s="7" t="s">
        <v>257</v>
      </c>
      <c r="C142" s="8">
        <v>33.5</v>
      </c>
      <c r="D142" s="20"/>
    </row>
    <row r="143" spans="1:4" ht="62.25" customHeight="1" x14ac:dyDescent="0.25">
      <c r="A143" s="43" t="s">
        <v>258</v>
      </c>
      <c r="B143" s="7" t="s">
        <v>259</v>
      </c>
      <c r="C143" s="8">
        <v>2599.9</v>
      </c>
      <c r="D143" s="20"/>
    </row>
    <row r="144" spans="1:4" ht="66" customHeight="1" x14ac:dyDescent="0.25">
      <c r="A144" s="43" t="s">
        <v>260</v>
      </c>
      <c r="B144" s="7" t="s">
        <v>261</v>
      </c>
      <c r="C144" s="8">
        <v>157.6</v>
      </c>
      <c r="D144" s="20"/>
    </row>
    <row r="145" spans="1:6" ht="78.75" x14ac:dyDescent="0.25">
      <c r="A145" s="43" t="s">
        <v>262</v>
      </c>
      <c r="B145" s="7" t="s">
        <v>263</v>
      </c>
      <c r="C145" s="8">
        <v>9.5</v>
      </c>
      <c r="D145" s="20"/>
    </row>
    <row r="146" spans="1:6" ht="94.5" x14ac:dyDescent="0.25">
      <c r="A146" s="43" t="s">
        <v>282</v>
      </c>
      <c r="B146" s="7" t="s">
        <v>283</v>
      </c>
      <c r="C146" s="8">
        <v>16</v>
      </c>
      <c r="D146" s="20"/>
    </row>
    <row r="147" spans="1:6" ht="63" x14ac:dyDescent="0.25">
      <c r="A147" s="43" t="s">
        <v>264</v>
      </c>
      <c r="B147" s="7" t="s">
        <v>265</v>
      </c>
      <c r="C147" s="8">
        <v>150994.70000000001</v>
      </c>
      <c r="D147" s="20"/>
    </row>
    <row r="148" spans="1:6" ht="31.5" x14ac:dyDescent="0.25">
      <c r="A148" s="41" t="s">
        <v>266</v>
      </c>
      <c r="B148" s="7" t="s">
        <v>267</v>
      </c>
      <c r="C148" s="8">
        <f>C149</f>
        <v>449.5</v>
      </c>
      <c r="D148" s="20"/>
    </row>
    <row r="149" spans="1:6" ht="31.5" x14ac:dyDescent="0.25">
      <c r="A149" s="14" t="s">
        <v>268</v>
      </c>
      <c r="B149" s="7" t="s">
        <v>269</v>
      </c>
      <c r="C149" s="8">
        <f>C150</f>
        <v>449.5</v>
      </c>
      <c r="D149" s="20"/>
    </row>
    <row r="150" spans="1:6" ht="36.75" customHeight="1" x14ac:dyDescent="0.25">
      <c r="A150" s="43" t="s">
        <v>270</v>
      </c>
      <c r="B150" s="7" t="s">
        <v>271</v>
      </c>
      <c r="C150" s="8">
        <v>449.5</v>
      </c>
      <c r="D150" s="20"/>
    </row>
    <row r="151" spans="1:6" ht="47.25" x14ac:dyDescent="0.25">
      <c r="A151" s="40" t="s">
        <v>272</v>
      </c>
      <c r="B151" s="7" t="s">
        <v>273</v>
      </c>
      <c r="C151" s="8">
        <f>C152</f>
        <v>-99338.3</v>
      </c>
      <c r="D151" s="42"/>
    </row>
    <row r="152" spans="1:6" ht="47.25" x14ac:dyDescent="0.25">
      <c r="A152" s="41" t="s">
        <v>274</v>
      </c>
      <c r="B152" s="7" t="s">
        <v>275</v>
      </c>
      <c r="C152" s="8">
        <f>C153+C154+C155+C156+C157</f>
        <v>-99338.3</v>
      </c>
      <c r="D152" s="20"/>
    </row>
    <row r="153" spans="1:6" ht="49.5" customHeight="1" x14ac:dyDescent="0.25">
      <c r="A153" s="14" t="s">
        <v>285</v>
      </c>
      <c r="B153" s="7" t="s">
        <v>284</v>
      </c>
      <c r="C153" s="8">
        <v>-1.7</v>
      </c>
      <c r="D153" s="20"/>
    </row>
    <row r="154" spans="1:6" ht="51" customHeight="1" x14ac:dyDescent="0.25">
      <c r="A154" s="16" t="s">
        <v>276</v>
      </c>
      <c r="B154" s="7" t="s">
        <v>277</v>
      </c>
      <c r="C154" s="8">
        <v>-120.5</v>
      </c>
      <c r="D154" s="20"/>
    </row>
    <row r="155" spans="1:6" ht="66.75" customHeight="1" x14ac:dyDescent="0.25">
      <c r="A155" s="14" t="s">
        <v>286</v>
      </c>
      <c r="B155" s="7" t="s">
        <v>287</v>
      </c>
      <c r="C155" s="8">
        <v>-1607.9</v>
      </c>
      <c r="D155" s="20"/>
    </row>
    <row r="156" spans="1:6" ht="63" x14ac:dyDescent="0.25">
      <c r="A156" s="14" t="s">
        <v>278</v>
      </c>
      <c r="B156" s="7" t="s">
        <v>279</v>
      </c>
      <c r="C156" s="8">
        <v>-85614.399999999994</v>
      </c>
      <c r="D156" s="20"/>
    </row>
    <row r="157" spans="1:6" ht="47.25" x14ac:dyDescent="0.25">
      <c r="A157" s="14" t="s">
        <v>280</v>
      </c>
      <c r="B157" s="7" t="s">
        <v>281</v>
      </c>
      <c r="C157" s="8">
        <v>-11993.8</v>
      </c>
      <c r="D157" s="20"/>
    </row>
    <row r="158" spans="1:6" s="20" customFormat="1" ht="15.75" x14ac:dyDescent="0.25">
      <c r="A158" s="44" t="s">
        <v>195</v>
      </c>
      <c r="B158" s="45"/>
      <c r="C158" s="46">
        <f>C16+C68</f>
        <v>137705215.40000001</v>
      </c>
      <c r="D158" s="47" t="s">
        <v>292</v>
      </c>
      <c r="F158" s="42"/>
    </row>
  </sheetData>
  <mergeCells count="11">
    <mergeCell ref="A12:C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pageMargins left="0.78740157480314965" right="0.39370078740157483" top="0.78740157480314965" bottom="0.78740157480314965" header="0.31496062992125984" footer="0.31496062992125984"/>
  <pageSetup paperSize="9" scale="75" fitToHeight="0" orientation="portrait" r:id="rId1"/>
  <headerFooter differentFirst="1">
    <oddHeader>&amp;C&amp;"Times New Roman,обычный"&amp;12&amp;P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a 3 b e 8 6 7 - 1 a e 6 - 4 2 f c - a f 4 9 - d 8 3 e f f 0 5 c d 5 a "   x m l n s = " h t t p : / / s c h e m a s . m i c r o s o f t . c o m / D a t a M a s h u p " > A A A A A B g D A A B Q S w M E F A A C A A g A 3 F 5 O T G s n L L 2 o A A A A + A A A A B I A H A B D b 2 5 m a W c v U G F j a 2 F n Z S 5 4 b W w g o h g A K K A U A A A A A A A A A A A A A A A A A A A A A A A A A A A A h Y 9 B D o I w F E S v Q r q n L S i G k E 9 Z u J X E a D R u m 1 q h E Y o p r e V u L j y S V 5 B E U X c u Z / I m e f O 4 3 a E Y 2 i a 4 S t O r T u c o w h Q F U o v u q H S V I 2 d P Y Y o K B m s u z r y S w Q j r P h t 6 l a P a 2 k t G i P c e + x n u T E V i S i N y K F d b U c u W h 0 r 3 l m s h 0 W d 1 / L 9 C D P Y v G R b j J M L z N E 1 w v I i A T D W U S n + R e D T G F M h P C U v X W G c k M y 7 c 7 I B M E c j 7 B X s C U E s D B B Q A A g A I A N x e T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X k 5 M K I p H u A 4 A A A A R A A A A E w A c A E Z v c m 1 1 b G F z L 1 N l Y 3 R p b 2 4 x L m 0 g o h g A K K A U A A A A A A A A A A A A A A A A A A A A A A A A A A A A K 0 5 N L s n M z 1 M I h t C G 1 g B Q S w E C L Q A U A A I A C A D c X k 5 M a y c s v a g A A A D 4 A A A A E g A A A A A A A A A A A A A A A A A A A A A A Q 2 9 u Z m l n L 1 B h Y 2 t h Z 2 U u e G 1 s U E s B A i 0 A F A A C A A g A 3 F 5 O T A / K 6 a u k A A A A 6 Q A A A B M A A A A A A A A A A A A A A A A A 9 A A A A F t D b 2 5 0 Z W 5 0 X 1 R 5 c G V z X S 5 4 b W x Q S w E C L Q A U A A I A C A D c X k 5 M K I p H u A 4 A A A A R A A A A E w A A A A A A A A A A A A A A A A D l A Q A A R m 9 y b X V s Y X M v U 2 V j d G l v b j E u b V B L B Q Y A A A A A A w A D A M I A A A B A A g A A A A A 9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B 1 Y m x p Y z w v V 2 9 y a 2 J v b 2 t H c m 9 1 c F R 5 c G U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U Z L x r 6 H z 0 i l 5 o T Z b X 0 Q J w A A A A A C A A A A A A A D Z g A A w A A A A B A A A A D o k s + U W A 0 D 5 U 9 + K M z i A u H F A A A A A A S A A A C g A A A A E A A A A H q 2 n z R q + G Q 3 H 0 N a 7 Q u X D Q 1 Q A A A A G A k + J I 9 p J S 6 E r i J j z 2 x / 3 C 4 W / J e t o Q M M 4 N u 9 f i o Y K f q z C s 6 k d m O h n r n X a 3 2 N K h j X 0 Y Z i + o w 2 Y y Y b d / O U I O T w K Q A 5 / s c T O g 0 T h x r 7 C T O t d O Q U A A A A d y n 6 V n w r a H e m Y D n M 9 K M 3 d t E T 0 y M = < / D a t a M a s h u p > 
</file>

<file path=customXml/itemProps1.xml><?xml version="1.0" encoding="utf-8"?>
<ds:datastoreItem xmlns:ds="http://schemas.openxmlformats.org/officeDocument/2006/customXml" ds:itemID="{658FBB6A-B68F-4F1A-A9D4-021062EE0D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прил.3</vt:lpstr>
      <vt:lpstr>прил.3!Заголовки_для_печати</vt:lpstr>
      <vt:lpstr>прил.3!Область_печати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Бычкова М.С.</dc:creator>
  <cp:lastModifiedBy>k224_5</cp:lastModifiedBy>
  <cp:lastPrinted>2018-03-19T08:16:54Z</cp:lastPrinted>
  <dcterms:created xsi:type="dcterms:W3CDTF">2017-10-05T01:35:40Z</dcterms:created>
  <dcterms:modified xsi:type="dcterms:W3CDTF">2018-03-22T03:43:33Z</dcterms:modified>
</cp:coreProperties>
</file>