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ЗАКОН ПО ОТЧЕТУ\Документы и материалы\"/>
    </mc:Choice>
  </mc:AlternateContent>
  <bookViews>
    <workbookView xWindow="0" yWindow="60" windowWidth="16590" windowHeight="6450"/>
  </bookViews>
  <sheets>
    <sheet name="Отчет по прил 14" sheetId="1" r:id="rId1"/>
  </sheets>
  <definedNames>
    <definedName name="_xlnm.Print_Titles" localSheetId="0">'Отчет по прил 14'!$5:$6</definedName>
    <definedName name="_xlnm.Print_Area" localSheetId="0">'Отчет по прил 14'!$A$1:$F$49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7" i="1"/>
  <c r="E14" i="1"/>
  <c r="F8" i="1"/>
  <c r="F10" i="1"/>
  <c r="F12" i="1"/>
  <c r="F15" i="1"/>
  <c r="F17" i="1"/>
  <c r="F18" i="1"/>
  <c r="E19" i="1" l="1"/>
  <c r="D9" i="1"/>
  <c r="F9" i="1" s="1"/>
  <c r="D13" i="1" l="1"/>
  <c r="F13" i="1" s="1"/>
  <c r="D11" i="1"/>
  <c r="D7" i="1" l="1"/>
  <c r="F7" i="1" s="1"/>
  <c r="F11" i="1"/>
  <c r="D14" i="1"/>
  <c r="D19" i="1" l="1"/>
  <c r="F19" i="1" s="1"/>
  <c r="F14" i="1"/>
</calcChain>
</file>

<file path=xl/sharedStrings.xml><?xml version="1.0" encoding="utf-8"?>
<sst xmlns="http://schemas.openxmlformats.org/spreadsheetml/2006/main" count="34" uniqueCount="22">
  <si>
    <t xml:space="preserve">Наименование </t>
  </si>
  <si>
    <t>Источник финансирования</t>
  </si>
  <si>
    <t>Строительство автомобильной дороги Тайшет - Чуна - Братск на участке км 114 - км 117+600 в Чунском районе Иркутской области</t>
  </si>
  <si>
    <t>Федеральный бюджет</t>
  </si>
  <si>
    <t>Областной бюджет</t>
  </si>
  <si>
    <t>Строительство автомобильной дороги Тайшет - Чуна - Братск на участке км 117+600 - км 155 в Чунском районе Иркутской области</t>
  </si>
  <si>
    <t>Реконструкция автомобильной дороги Иркутск - Листвянка на участке км 12 - км 29 в Иркутском районе Иркутской области (1,2 этапы)</t>
  </si>
  <si>
    <t>ИТОГО</t>
  </si>
  <si>
    <t>(тыс. рублей)</t>
  </si>
  <si>
    <t>Строительство школы на 520 мест в пос.Усть-Уда Усть-Удинского района Иркутской области</t>
  </si>
  <si>
    <t>Строительство фельдшерско-акушерского пункта в с. Черемшанка Зиминского  района Иркутской области</t>
  </si>
  <si>
    <t>Главный распорядитель бюджетных средств</t>
  </si>
  <si>
    <t>Министерство строительства, дорожного хозяйства Иркутской области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</si>
  <si>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
на 2014 - 2020 годы</t>
  </si>
  <si>
    <t xml:space="preserve"> Государственная программа Иркутской области «Развитие дорожного хозяйства и сети искусственных сооружений» на 2014-2020 годы</t>
  </si>
  <si>
    <t>План по закону</t>
  </si>
  <si>
    <t>Исполнение</t>
  </si>
  <si>
    <t>Процент исполнения</t>
  </si>
  <si>
    <t>Министр финансов Иркутской области</t>
  </si>
  <si>
    <t>Н.В. Бояринова</t>
  </si>
  <si>
    <t>ОТЧЕТ ОБ ИСПОЛНЕНИИ БЮДЖЕТНЫХ АССИГНОВАНИЙ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ЗА 2017 ГОД</t>
  </si>
  <si>
    <t>М.В. Смолянинова 256382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</si>
</sst>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164" fontId="3" fillId="0" borderId="1" xfId="1" applyNumberFormat="1" applyFont="1" applyFill="1" applyBorder="1" applyAlignment="1">
      <alignment horizontal="right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164" fontId="1" fillId="2" borderId="5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0" xfId="0" applyFont="1"/>
    <xf numFmtId="164" fontId="1" fillId="0" borderId="1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center" vertical="center"/>
    </xf>
    <xf numFmtId="164" fontId="6" fillId="2" borderId="0" xfId="0" applyNumberFormat="1" applyFont="1" applyFill="1"/>
    <xf numFmtId="0" fontId="3" fillId="0" borderId="0" xfId="0" applyFont="1" applyFill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BreakPreview" topLeftCell="A28" zoomScale="85" zoomScaleNormal="100" zoomScaleSheetLayoutView="85" workbookViewId="0">
      <selection activeCell="A47" sqref="A47:A48"/>
    </sheetView>
  </sheetViews>
  <sheetFormatPr defaultColWidth="9" defaultRowHeight="15.75" x14ac:dyDescent="0.25"/>
  <cols>
    <col min="1" max="1" width="36.625" style="12" customWidth="1"/>
    <col min="2" max="2" width="27.125" style="12" customWidth="1"/>
    <col min="3" max="3" width="19.875" style="12" customWidth="1"/>
    <col min="4" max="4" width="15.75" style="12" customWidth="1"/>
    <col min="5" max="5" width="13.25" style="12" customWidth="1"/>
    <col min="6" max="6" width="12.625" style="12" customWidth="1"/>
    <col min="7" max="8" width="10.375" style="12" customWidth="1"/>
    <col min="9" max="16384" width="9" style="12"/>
  </cols>
  <sheetData>
    <row r="1" spans="1:6" x14ac:dyDescent="0.25">
      <c r="A1" s="6"/>
      <c r="B1" s="6"/>
      <c r="C1" s="7"/>
      <c r="D1" s="6"/>
    </row>
    <row r="2" spans="1:6" ht="70.5" customHeight="1" x14ac:dyDescent="0.25">
      <c r="A2" s="24" t="s">
        <v>20</v>
      </c>
      <c r="B2" s="24"/>
      <c r="C2" s="24"/>
      <c r="D2" s="24"/>
      <c r="E2" s="24"/>
      <c r="F2" s="24"/>
    </row>
    <row r="3" spans="1:6" x14ac:dyDescent="0.25">
      <c r="A3" s="8"/>
      <c r="B3" s="8"/>
      <c r="C3" s="8"/>
      <c r="D3" s="6"/>
    </row>
    <row r="4" spans="1:6" x14ac:dyDescent="0.25">
      <c r="A4" s="4"/>
      <c r="B4" s="4"/>
      <c r="C4" s="5"/>
      <c r="F4" s="9" t="s">
        <v>8</v>
      </c>
    </row>
    <row r="5" spans="1:6" ht="23.25" customHeight="1" x14ac:dyDescent="0.25">
      <c r="A5" s="30" t="s">
        <v>0</v>
      </c>
      <c r="B5" s="30" t="s">
        <v>11</v>
      </c>
      <c r="C5" s="30" t="s">
        <v>1</v>
      </c>
      <c r="D5" s="30" t="s">
        <v>15</v>
      </c>
      <c r="E5" s="30" t="s">
        <v>16</v>
      </c>
      <c r="F5" s="30" t="s">
        <v>17</v>
      </c>
    </row>
    <row r="6" spans="1:6" ht="18.75" customHeight="1" x14ac:dyDescent="0.25">
      <c r="A6" s="30"/>
      <c r="B6" s="30"/>
      <c r="C6" s="30"/>
      <c r="D6" s="30"/>
      <c r="E6" s="30"/>
      <c r="F6" s="30"/>
    </row>
    <row r="7" spans="1:6" ht="39.75" customHeight="1" x14ac:dyDescent="0.25">
      <c r="A7" s="31" t="s">
        <v>14</v>
      </c>
      <c r="B7" s="32"/>
      <c r="C7" s="33"/>
      <c r="D7" s="1">
        <f>SUM(D8:D13)</f>
        <v>2367068.9</v>
      </c>
      <c r="E7" s="1">
        <f>SUM(E8:E13)</f>
        <v>2205066.3561399998</v>
      </c>
      <c r="F7" s="16">
        <f>E7/D7</f>
        <v>0.93155985283740572</v>
      </c>
    </row>
    <row r="8" spans="1:6" ht="33" customHeight="1" x14ac:dyDescent="0.25">
      <c r="A8" s="28" t="s">
        <v>2</v>
      </c>
      <c r="B8" s="34" t="s">
        <v>12</v>
      </c>
      <c r="C8" s="10" t="s">
        <v>3</v>
      </c>
      <c r="D8" s="2">
        <v>162231.4</v>
      </c>
      <c r="E8" s="2">
        <v>161975.70000000001</v>
      </c>
      <c r="F8" s="17">
        <f t="shared" ref="F8:F19" si="0">E8/D8</f>
        <v>0.99842385629415775</v>
      </c>
    </row>
    <row r="9" spans="1:6" ht="31.5" customHeight="1" x14ac:dyDescent="0.25">
      <c r="A9" s="29"/>
      <c r="B9" s="35"/>
      <c r="C9" s="11" t="s">
        <v>4</v>
      </c>
      <c r="D9" s="3">
        <f>237850.1</f>
        <v>237850.1</v>
      </c>
      <c r="E9" s="3">
        <v>237692.4</v>
      </c>
      <c r="F9" s="17">
        <f t="shared" si="0"/>
        <v>0.99933697736515559</v>
      </c>
    </row>
    <row r="10" spans="1:6" ht="36" customHeight="1" x14ac:dyDescent="0.25">
      <c r="A10" s="28" t="s">
        <v>5</v>
      </c>
      <c r="B10" s="34" t="s">
        <v>12</v>
      </c>
      <c r="C10" s="10" t="s">
        <v>3</v>
      </c>
      <c r="D10" s="2">
        <v>342023.6</v>
      </c>
      <c r="E10" s="2">
        <v>315380.90000000002</v>
      </c>
      <c r="F10" s="17">
        <f t="shared" si="0"/>
        <v>0.92210274378727097</v>
      </c>
    </row>
    <row r="11" spans="1:6" ht="29.25" customHeight="1" x14ac:dyDescent="0.25">
      <c r="A11" s="29"/>
      <c r="B11" s="35"/>
      <c r="C11" s="11" t="s">
        <v>4</v>
      </c>
      <c r="D11" s="3">
        <f>549040.4</f>
        <v>549040.4</v>
      </c>
      <c r="E11" s="3">
        <v>507062</v>
      </c>
      <c r="F11" s="17">
        <f t="shared" si="0"/>
        <v>0.92354223842179917</v>
      </c>
    </row>
    <row r="12" spans="1:6" ht="36" customHeight="1" x14ac:dyDescent="0.25">
      <c r="A12" s="28" t="s">
        <v>6</v>
      </c>
      <c r="B12" s="34" t="s">
        <v>12</v>
      </c>
      <c r="C12" s="10" t="s">
        <v>3</v>
      </c>
      <c r="D12" s="2">
        <v>403235</v>
      </c>
      <c r="E12" s="2">
        <v>366805.85613999999</v>
      </c>
      <c r="F12" s="17">
        <f t="shared" si="0"/>
        <v>0.90965778302974687</v>
      </c>
    </row>
    <row r="13" spans="1:6" ht="29.25" customHeight="1" x14ac:dyDescent="0.25">
      <c r="A13" s="29"/>
      <c r="B13" s="35"/>
      <c r="C13" s="11" t="s">
        <v>4</v>
      </c>
      <c r="D13" s="3">
        <f>672688.4</f>
        <v>672688.4</v>
      </c>
      <c r="E13" s="3">
        <v>616149.5</v>
      </c>
      <c r="F13" s="17">
        <f t="shared" si="0"/>
        <v>0.91595083251026777</v>
      </c>
    </row>
    <row r="14" spans="1:6" ht="51.75" customHeight="1" x14ac:dyDescent="0.25">
      <c r="A14" s="31" t="s">
        <v>13</v>
      </c>
      <c r="B14" s="32"/>
      <c r="C14" s="33"/>
      <c r="D14" s="1">
        <f>SUM(D15:D18)</f>
        <v>191816.9</v>
      </c>
      <c r="E14" s="1">
        <f>SUM(E15:E18)</f>
        <v>191392.90000000002</v>
      </c>
      <c r="F14" s="16">
        <f t="shared" si="0"/>
        <v>0.99778955868852026</v>
      </c>
    </row>
    <row r="15" spans="1:6" ht="28.5" customHeight="1" x14ac:dyDescent="0.25">
      <c r="A15" s="28" t="s">
        <v>9</v>
      </c>
      <c r="B15" s="34" t="s">
        <v>12</v>
      </c>
      <c r="C15" s="10" t="s">
        <v>3</v>
      </c>
      <c r="D15" s="13">
        <v>56712.5</v>
      </c>
      <c r="E15" s="13">
        <v>56712.5</v>
      </c>
      <c r="F15" s="17">
        <f t="shared" si="0"/>
        <v>1</v>
      </c>
    </row>
    <row r="16" spans="1:6" ht="28.5" customHeight="1" x14ac:dyDescent="0.25">
      <c r="A16" s="29"/>
      <c r="B16" s="35"/>
      <c r="C16" s="11" t="s">
        <v>4</v>
      </c>
      <c r="D16" s="14">
        <v>128037.3</v>
      </c>
      <c r="E16" s="14">
        <v>127974.5</v>
      </c>
      <c r="F16" s="17">
        <f t="shared" si="0"/>
        <v>0.99950951792954079</v>
      </c>
    </row>
    <row r="17" spans="1:7" ht="30" customHeight="1" x14ac:dyDescent="0.25">
      <c r="A17" s="28" t="s">
        <v>10</v>
      </c>
      <c r="B17" s="34" t="s">
        <v>12</v>
      </c>
      <c r="C17" s="10" t="s">
        <v>3</v>
      </c>
      <c r="D17" s="13">
        <v>4193</v>
      </c>
      <c r="E17" s="13">
        <v>3978.7</v>
      </c>
      <c r="F17" s="17">
        <f t="shared" si="0"/>
        <v>0.94889100882423083</v>
      </c>
    </row>
    <row r="18" spans="1:7" ht="30" customHeight="1" x14ac:dyDescent="0.25">
      <c r="A18" s="29"/>
      <c r="B18" s="35"/>
      <c r="C18" s="11" t="s">
        <v>4</v>
      </c>
      <c r="D18" s="14">
        <v>2874.1</v>
      </c>
      <c r="E18" s="14">
        <v>2727.2</v>
      </c>
      <c r="F18" s="17">
        <f t="shared" si="0"/>
        <v>0.94888834765665775</v>
      </c>
    </row>
    <row r="19" spans="1:7" ht="30.75" customHeight="1" x14ac:dyDescent="0.25">
      <c r="A19" s="25" t="s">
        <v>7</v>
      </c>
      <c r="B19" s="26"/>
      <c r="C19" s="27"/>
      <c r="D19" s="15">
        <f>D7+D14</f>
        <v>2558885.7999999998</v>
      </c>
      <c r="E19" s="15">
        <f>E7+E14</f>
        <v>2396459.2561399997</v>
      </c>
      <c r="F19" s="16">
        <f t="shared" si="0"/>
        <v>0.93652450458711367</v>
      </c>
    </row>
    <row r="20" spans="1:7" ht="30.75" customHeight="1" x14ac:dyDescent="0.25">
      <c r="A20" s="18"/>
      <c r="B20" s="18"/>
      <c r="C20" s="18"/>
      <c r="D20" s="19"/>
      <c r="E20" s="19"/>
      <c r="F20" s="20"/>
    </row>
    <row r="22" spans="1:7" s="21" customFormat="1" ht="18.75" x14ac:dyDescent="0.3">
      <c r="A22" s="21" t="s">
        <v>18</v>
      </c>
      <c r="B22" s="22"/>
      <c r="C22" s="22"/>
      <c r="D22" s="22"/>
      <c r="E22" s="36" t="s">
        <v>19</v>
      </c>
      <c r="F22" s="36"/>
      <c r="G22" s="23"/>
    </row>
    <row r="49" spans="1:1" x14ac:dyDescent="0.25">
      <c r="A49" s="12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E22:F22"/>
    <mergeCell ref="B17:B18"/>
    <mergeCell ref="B5:B6"/>
    <mergeCell ref="E5:E6"/>
    <mergeCell ref="F5:F6"/>
    <mergeCell ref="A2:F2"/>
    <mergeCell ref="A19:C19"/>
    <mergeCell ref="A8:A9"/>
    <mergeCell ref="A10:A11"/>
    <mergeCell ref="A12:A13"/>
    <mergeCell ref="A5:A6"/>
    <mergeCell ref="C5:C6"/>
    <mergeCell ref="D5:D6"/>
    <mergeCell ref="A7:C7"/>
    <mergeCell ref="A14:C14"/>
    <mergeCell ref="A15:A16"/>
    <mergeCell ref="A17:A18"/>
    <mergeCell ref="B8:B9"/>
    <mergeCell ref="B10:B11"/>
    <mergeCell ref="B12:B13"/>
    <mergeCell ref="B15:B16"/>
  </mergeCells>
  <printOptions horizontalCentered="1"/>
  <pageMargins left="0.78740157480314965" right="0.39370078740157483" top="0.78740157480314965" bottom="0.78740157480314965" header="0.31496062992125984" footer="0"/>
  <pageSetup paperSize="9" scale="6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по прил 14</vt:lpstr>
      <vt:lpstr>'Отчет по прил 14'!Заголовки_для_печати</vt:lpstr>
      <vt:lpstr>'Отчет по прил 14'!Область_печати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k224_5</cp:lastModifiedBy>
  <cp:lastPrinted>2018-04-09T02:38:59Z</cp:lastPrinted>
  <dcterms:created xsi:type="dcterms:W3CDTF">2016-11-04T02:42:51Z</dcterms:created>
  <dcterms:modified xsi:type="dcterms:W3CDTF">2018-04-09T02:39:40Z</dcterms:modified>
</cp:coreProperties>
</file>