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5195" windowHeight="11580"/>
  </bookViews>
  <sheets>
    <sheet name="2016" sheetId="1" r:id="rId1"/>
  </sheets>
  <definedNames>
    <definedName name="_xlnm._FilterDatabase" localSheetId="0" hidden="1">'2016'!$A$12:$I$56</definedName>
    <definedName name="_xlnm.Print_Titles" localSheetId="0">'2016'!$11:$11</definedName>
    <definedName name="_xlnm.Print_Area" localSheetId="0">'2016'!$A$1:$H$56</definedName>
  </definedNames>
  <calcPr calcId="162913"/>
</workbook>
</file>

<file path=xl/calcChain.xml><?xml version="1.0" encoding="utf-8"?>
<calcChain xmlns="http://schemas.openxmlformats.org/spreadsheetml/2006/main">
  <c r="G15" i="1" l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51" i="1"/>
  <c r="G52" i="1"/>
  <c r="G54" i="1"/>
  <c r="F56" i="1"/>
  <c r="D53" i="1" l="1"/>
  <c r="G53" i="1" s="1"/>
  <c r="D50" i="1"/>
  <c r="G50" i="1" s="1"/>
  <c r="D41" i="1"/>
  <c r="G41" i="1" s="1"/>
  <c r="D34" i="1"/>
  <c r="G34" i="1" s="1"/>
  <c r="D33" i="1"/>
  <c r="G33" i="1" s="1"/>
  <c r="D16" i="1"/>
  <c r="G16" i="1" s="1"/>
  <c r="D14" i="1"/>
  <c r="G14" i="1" s="1"/>
  <c r="D13" i="1"/>
  <c r="G13" i="1" s="1"/>
  <c r="D55" i="1" l="1"/>
  <c r="G55" i="1" s="1"/>
  <c r="G56" i="1" s="1"/>
  <c r="E56" i="1" l="1"/>
  <c r="D56" i="1"/>
  <c r="A14" i="1" l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<sst xmlns="http://schemas.openxmlformats.org/spreadsheetml/2006/main" count="100" uniqueCount="59">
  <si>
    <t>ИТОГО:</t>
  </si>
  <si>
    <t>Городские округа:</t>
  </si>
  <si>
    <t>Муниципальные районы: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</si>
  <si>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</si>
  <si>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</si>
  <si>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</si>
  <si>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</si>
  <si>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</si>
  <si>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</si>
  <si>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</si>
  <si>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</si>
  <si>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</si>
  <si>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</si>
  <si>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</si>
  <si>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</si>
  <si>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</si>
  <si>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</si>
  <si>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</si>
  <si>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</si>
  <si>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</si>
  <si>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</si>
  <si>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</si>
  <si>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</si>
  <si>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</si>
  <si>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</si>
  <si>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</si>
  <si>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</si>
  <si>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</si>
  <si>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</si>
  <si>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</si>
  <si>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</si>
  <si>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</si>
  <si>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</si>
  <si>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</si>
  <si>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</si>
  <si>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</si>
  <si>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</si>
  <si>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.</t>
  </si>
  <si>
    <t>Наименования муниципальных районов (городских округов)</t>
  </si>
  <si>
    <t>Итого</t>
  </si>
  <si>
    <t>Муниципальное образование «город Свирск»</t>
  </si>
  <si>
    <t>Муниципальное образование города Бодайбо и района</t>
  </si>
  <si>
    <t>Муниципальное образование «Жигаловский район»</t>
  </si>
  <si>
    <t>Муниципальное образование «Катангский район»</t>
  </si>
  <si>
    <t>Муниципальное образование Мамско-Чуйского района</t>
  </si>
  <si>
    <t xml:space="preserve">Комплектование книжных фондов библиотек муниципальных образований Иркутской области </t>
  </si>
  <si>
    <t>Муниципальное образование города Усолье-Сибирское</t>
  </si>
  <si>
    <t>Муниципальное образование «Аларский район»»</t>
  </si>
  <si>
    <t>(тыс. рублей)</t>
  </si>
  <si>
    <t>Муниципальное образование «Ангарский городской округ»</t>
  </si>
  <si>
    <t>«Приложение 27</t>
  </si>
  <si>
    <t xml:space="preserve">к Закону Иркутской области </t>
  </si>
  <si>
    <t>«Об областном бюджете на 2016 год»</t>
  </si>
  <si>
    <t>».</t>
  </si>
  <si>
    <t>от  23 декабря 2015 года № 130-ОЗ</t>
  </si>
  <si>
    <t>Исполнение судебных актов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вынесенных в соответствии с Законом Иркутской области от 22.06.2010 № 50-ОЗ «О дополнительных гарантиях прав детей-сирот и детей, оставшихся без попечения родителей, на жилое помещение в Иркутской области» и Законом Иркутской области от 29.06.2010 № 52-ОЗ «О наделении органов местного самоуправления областными государственными полномочиями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 по договорам социального найма в Иркутской области»</t>
  </si>
  <si>
    <t>Поощрение органов местного самоуправления городских округов и муниципальных районов Иркутской области, достигших наилучших значений показателей по итогам оценки эффективности их деятельности за 2015 год</t>
  </si>
  <si>
    <t>Приложение 15
к Закону Иркутской области «О внесении изменений в Закон Иркутской области «Об областном бюджете на 2016 год» 
от _________________________________</t>
  </si>
  <si>
    <t xml:space="preserve">РАЗМЕРЫ ИНЫХ МЕЖБЮДЖЕТНЫХ ТРАНСФЕРТОВ, УКАЗАННЫХ 
В ПУНКТАХ 2, 3, 7 ЧАСТИ 1 СТАТЬИ 18 НАСТОЯЩЕГО ЗАКОНА, НА 2016 ГОД
(ЗА СЧЕТ СРЕДСТВ ОБЛАСТНОГО БЮДЖЕТА)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</si>
</sst>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#,##0.0_ ;[Red]\-#,##0.0\ "/>
    <numFmt numFmtId="166" formatCode="_-* #,##0.0_р_._-;\-* #,##0.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1" applyFont="1" applyFill="1" applyBorder="1" applyAlignment="1">
      <alignment horizontal="left" vertical="center" wrapText="1"/>
    </xf>
    <xf numFmtId="165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4" fillId="0" borderId="2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vertical="center" wrapText="1"/>
    </xf>
    <xf numFmtId="0" fontId="3" fillId="2" borderId="0" xfId="0" applyFont="1" applyFill="1" applyBorder="1" applyAlignment="1"/>
    <xf numFmtId="166" fontId="3" fillId="2" borderId="0" xfId="3" applyNumberFormat="1" applyFont="1" applyFill="1" applyBorder="1" applyAlignment="1">
      <alignment horizontal="center"/>
    </xf>
    <xf numFmtId="0" fontId="3" fillId="2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right" vertical="center" wrapText="1" indent="1"/>
    </xf>
    <xf numFmtId="0" fontId="4" fillId="0" borderId="8" xfId="0" applyFont="1" applyFill="1" applyBorder="1" applyAlignment="1">
      <alignment horizontal="left" vertical="top" wrapText="1"/>
    </xf>
    <xf numFmtId="0" fontId="3" fillId="0" borderId="0" xfId="4" applyFont="1" applyFill="1" applyAlignment="1">
      <alignment vertical="top" wrapText="1"/>
    </xf>
    <xf numFmtId="164" fontId="3" fillId="0" borderId="4" xfId="1" applyNumberFormat="1" applyFont="1" applyFill="1" applyBorder="1" applyAlignment="1">
      <alignment horizontal="right" wrapText="1" indent="1"/>
    </xf>
    <xf numFmtId="0" fontId="6" fillId="0" borderId="0" xfId="0" applyFont="1"/>
    <xf numFmtId="164" fontId="3" fillId="0" borderId="0" xfId="0" applyNumberFormat="1" applyFont="1"/>
    <xf numFmtId="0" fontId="4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5">
    <cellStyle name="Обычный" xfId="0" builtinId="0"/>
    <cellStyle name="Обычный 2 2" xfId="4"/>
    <cellStyle name="Обычный_Лист1" xfId="1"/>
    <cellStyle name="Стиль 1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view="pageBreakPreview" zoomScale="80" zoomScaleNormal="75" zoomScaleSheetLayoutView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F11" sqref="F11"/>
    </sheetView>
  </sheetViews>
  <sheetFormatPr defaultColWidth="9.140625" defaultRowHeight="15.75" x14ac:dyDescent="0.25"/>
  <cols>
    <col min="1" max="1" width="4.7109375" style="1" bestFit="1" customWidth="1"/>
    <col min="2" max="2" width="1.85546875" style="1" bestFit="1" customWidth="1"/>
    <col min="3" max="3" width="55.5703125" style="1" customWidth="1"/>
    <col min="4" max="4" width="56.85546875" style="1" customWidth="1"/>
    <col min="5" max="6" width="23.7109375" style="1" customWidth="1"/>
    <col min="7" max="7" width="15.85546875" style="5" customWidth="1"/>
    <col min="8" max="8" width="4.42578125" style="1" customWidth="1"/>
    <col min="9" max="9" width="2.85546875" style="1" customWidth="1"/>
    <col min="10" max="16384" width="9.140625" style="1"/>
  </cols>
  <sheetData>
    <row r="1" spans="1:18" ht="79.5" customHeight="1" x14ac:dyDescent="0.25">
      <c r="E1" s="30" t="s">
        <v>57</v>
      </c>
      <c r="F1" s="30"/>
      <c r="G1" s="30"/>
    </row>
    <row r="3" spans="1:18" x14ac:dyDescent="0.25">
      <c r="C3" s="20"/>
      <c r="E3" s="1" t="s">
        <v>50</v>
      </c>
    </row>
    <row r="4" spans="1:18" x14ac:dyDescent="0.25">
      <c r="E4" s="8" t="s">
        <v>51</v>
      </c>
      <c r="F4" s="8"/>
      <c r="H4" s="9"/>
    </row>
    <row r="5" spans="1:18" x14ac:dyDescent="0.25">
      <c r="E5" s="8" t="s">
        <v>52</v>
      </c>
      <c r="F5" s="8"/>
      <c r="H5" s="9"/>
    </row>
    <row r="6" spans="1:18" x14ac:dyDescent="0.25">
      <c r="E6" s="8" t="s">
        <v>54</v>
      </c>
      <c r="F6" s="8"/>
      <c r="H6" s="9"/>
      <c r="I6" s="10"/>
    </row>
    <row r="7" spans="1:18" ht="13.5" customHeight="1" x14ac:dyDescent="0.25">
      <c r="G7" s="3"/>
    </row>
    <row r="8" spans="1:18" ht="18.75" customHeight="1" x14ac:dyDescent="0.25">
      <c r="A8" s="29" t="s">
        <v>58</v>
      </c>
      <c r="B8" s="29"/>
      <c r="C8" s="29"/>
      <c r="D8" s="29"/>
      <c r="E8" s="29"/>
      <c r="F8" s="29"/>
      <c r="G8" s="29"/>
    </row>
    <row r="9" spans="1:18" ht="42" customHeight="1" x14ac:dyDescent="0.25">
      <c r="A9" s="29"/>
      <c r="B9" s="29"/>
      <c r="C9" s="29"/>
      <c r="D9" s="29"/>
      <c r="E9" s="29"/>
      <c r="F9" s="29"/>
      <c r="G9" s="29"/>
    </row>
    <row r="10" spans="1:18" ht="21" customHeight="1" x14ac:dyDescent="0.25">
      <c r="C10" s="22"/>
      <c r="D10" s="22"/>
      <c r="E10" s="22"/>
      <c r="F10" s="22"/>
      <c r="G10" s="4" t="s">
        <v>48</v>
      </c>
    </row>
    <row r="11" spans="1:18" ht="261" customHeight="1" x14ac:dyDescent="0.25">
      <c r="A11" s="26" t="s">
        <v>38</v>
      </c>
      <c r="B11" s="27"/>
      <c r="C11" s="28"/>
      <c r="D11" s="6" t="s">
        <v>55</v>
      </c>
      <c r="E11" s="6" t="s">
        <v>45</v>
      </c>
      <c r="F11" s="6" t="s">
        <v>56</v>
      </c>
      <c r="G11" s="6" t="s">
        <v>39</v>
      </c>
    </row>
    <row r="12" spans="1:18" s="2" customFormat="1" ht="15" customHeight="1" x14ac:dyDescent="0.25">
      <c r="A12" s="12"/>
      <c r="B12" s="13"/>
      <c r="C12" s="11" t="s">
        <v>1</v>
      </c>
      <c r="D12" s="7"/>
      <c r="E12" s="7"/>
      <c r="F12" s="7"/>
      <c r="G12" s="7"/>
      <c r="R12" s="1"/>
    </row>
    <row r="13" spans="1:18" ht="34.5" customHeight="1" x14ac:dyDescent="0.25">
      <c r="A13" s="14">
        <v>1</v>
      </c>
      <c r="B13" s="15" t="s">
        <v>37</v>
      </c>
      <c r="C13" s="18" t="s">
        <v>49</v>
      </c>
      <c r="D13" s="19">
        <f>44434.2-30494.5</f>
        <v>13939.699999999997</v>
      </c>
      <c r="E13" s="19">
        <v>10.8</v>
      </c>
      <c r="F13" s="19">
        <v>500</v>
      </c>
      <c r="G13" s="19">
        <f t="shared" ref="G13:G54" si="0">SUM(D13:F13)</f>
        <v>14450.499999999996</v>
      </c>
      <c r="R13" s="2"/>
    </row>
    <row r="14" spans="1:18" x14ac:dyDescent="0.25">
      <c r="A14" s="14">
        <f>A13+1</f>
        <v>2</v>
      </c>
      <c r="B14" s="15" t="s">
        <v>37</v>
      </c>
      <c r="C14" s="18" t="s">
        <v>3</v>
      </c>
      <c r="D14" s="19">
        <f>60355.3-4314.5-33315.5</f>
        <v>22725.300000000003</v>
      </c>
      <c r="E14" s="19">
        <v>13.4</v>
      </c>
      <c r="F14" s="19"/>
      <c r="G14" s="19">
        <f t="shared" si="0"/>
        <v>22738.700000000004</v>
      </c>
    </row>
    <row r="15" spans="1:18" x14ac:dyDescent="0.25">
      <c r="A15" s="14">
        <f t="shared" ref="A15:A22" si="1">A14+1</f>
        <v>3</v>
      </c>
      <c r="B15" s="15" t="s">
        <v>37</v>
      </c>
      <c r="C15" s="18" t="s">
        <v>4</v>
      </c>
      <c r="D15" s="19"/>
      <c r="E15" s="19">
        <v>7</v>
      </c>
      <c r="F15" s="19">
        <v>500</v>
      </c>
      <c r="G15" s="19">
        <f t="shared" si="0"/>
        <v>507</v>
      </c>
    </row>
    <row r="16" spans="1:18" x14ac:dyDescent="0.25">
      <c r="A16" s="14">
        <f t="shared" si="1"/>
        <v>4</v>
      </c>
      <c r="B16" s="15" t="s">
        <v>37</v>
      </c>
      <c r="C16" s="18" t="s">
        <v>5</v>
      </c>
      <c r="D16" s="19">
        <f>44622.1-21879.2</f>
        <v>22742.899999999998</v>
      </c>
      <c r="E16" s="19">
        <v>45.9</v>
      </c>
      <c r="F16" s="19"/>
      <c r="G16" s="19">
        <f t="shared" si="0"/>
        <v>22788.799999999999</v>
      </c>
    </row>
    <row r="17" spans="1:18" x14ac:dyDescent="0.25">
      <c r="A17" s="14">
        <f t="shared" si="1"/>
        <v>5</v>
      </c>
      <c r="B17" s="15" t="s">
        <v>37</v>
      </c>
      <c r="C17" s="18" t="s">
        <v>6</v>
      </c>
      <c r="D17" s="19"/>
      <c r="E17" s="19">
        <v>4.7</v>
      </c>
      <c r="F17" s="19">
        <v>750</v>
      </c>
      <c r="G17" s="19">
        <f t="shared" si="0"/>
        <v>754.7</v>
      </c>
    </row>
    <row r="18" spans="1:18" x14ac:dyDescent="0.25">
      <c r="A18" s="14">
        <f t="shared" si="1"/>
        <v>6</v>
      </c>
      <c r="B18" s="15" t="s">
        <v>37</v>
      </c>
      <c r="C18" s="18" t="s">
        <v>40</v>
      </c>
      <c r="D18" s="19"/>
      <c r="E18" s="19">
        <v>1.8</v>
      </c>
      <c r="F18" s="19"/>
      <c r="G18" s="19">
        <f t="shared" si="0"/>
        <v>1.8</v>
      </c>
    </row>
    <row r="19" spans="1:18" x14ac:dyDescent="0.25">
      <c r="A19" s="14">
        <f t="shared" si="1"/>
        <v>7</v>
      </c>
      <c r="B19" s="15" t="s">
        <v>37</v>
      </c>
      <c r="C19" s="18" t="s">
        <v>7</v>
      </c>
      <c r="D19" s="19"/>
      <c r="E19" s="19">
        <v>4.4000000000000004</v>
      </c>
      <c r="F19" s="19"/>
      <c r="G19" s="19">
        <f t="shared" si="0"/>
        <v>4.4000000000000004</v>
      </c>
    </row>
    <row r="20" spans="1:18" ht="16.5" customHeight="1" x14ac:dyDescent="0.25">
      <c r="A20" s="14">
        <f t="shared" si="1"/>
        <v>8</v>
      </c>
      <c r="B20" s="15" t="s">
        <v>37</v>
      </c>
      <c r="C20" s="18" t="s">
        <v>46</v>
      </c>
      <c r="D20" s="19"/>
      <c r="E20" s="19">
        <v>10.8</v>
      </c>
      <c r="F20" s="19"/>
      <c r="G20" s="19">
        <f t="shared" si="0"/>
        <v>10.8</v>
      </c>
    </row>
    <row r="21" spans="1:18" s="2" customFormat="1" x14ac:dyDescent="0.25">
      <c r="A21" s="14">
        <f t="shared" si="1"/>
        <v>9</v>
      </c>
      <c r="B21" s="15" t="s">
        <v>37</v>
      </c>
      <c r="C21" s="18" t="s">
        <v>8</v>
      </c>
      <c r="D21" s="19">
        <v>898.9</v>
      </c>
      <c r="E21" s="19">
        <v>6.7</v>
      </c>
      <c r="F21" s="19"/>
      <c r="G21" s="19">
        <f t="shared" si="0"/>
        <v>905.6</v>
      </c>
      <c r="R21" s="1"/>
    </row>
    <row r="22" spans="1:18" s="2" customFormat="1" x14ac:dyDescent="0.25">
      <c r="A22" s="14">
        <f t="shared" si="1"/>
        <v>10</v>
      </c>
      <c r="B22" s="15" t="s">
        <v>37</v>
      </c>
      <c r="C22" s="18" t="s">
        <v>9</v>
      </c>
      <c r="D22" s="19"/>
      <c r="E22" s="19">
        <v>8.5</v>
      </c>
      <c r="F22" s="19">
        <v>750</v>
      </c>
      <c r="G22" s="19">
        <f t="shared" si="0"/>
        <v>758.5</v>
      </c>
    </row>
    <row r="23" spans="1:18" x14ac:dyDescent="0.25">
      <c r="A23" s="12"/>
      <c r="B23" s="15"/>
      <c r="C23" s="17" t="s">
        <v>2</v>
      </c>
      <c r="D23" s="19"/>
      <c r="E23" s="19"/>
      <c r="F23" s="19"/>
      <c r="G23" s="19"/>
      <c r="R23" s="2"/>
    </row>
    <row r="24" spans="1:18" x14ac:dyDescent="0.25">
      <c r="A24" s="12">
        <f>A22+1</f>
        <v>11</v>
      </c>
      <c r="B24" s="15" t="s">
        <v>37</v>
      </c>
      <c r="C24" s="18" t="s">
        <v>47</v>
      </c>
      <c r="D24" s="19">
        <v>4139.8999999999996</v>
      </c>
      <c r="E24" s="19">
        <v>28.4</v>
      </c>
      <c r="F24" s="19"/>
      <c r="G24" s="19">
        <f t="shared" si="0"/>
        <v>4168.2999999999993</v>
      </c>
    </row>
    <row r="25" spans="1:18" x14ac:dyDescent="0.25">
      <c r="A25" s="12">
        <f>A24+1</f>
        <v>12</v>
      </c>
      <c r="B25" s="15" t="s">
        <v>37</v>
      </c>
      <c r="C25" s="18" t="s">
        <v>10</v>
      </c>
      <c r="D25" s="19"/>
      <c r="E25" s="19">
        <v>11.7</v>
      </c>
      <c r="F25" s="19"/>
      <c r="G25" s="19">
        <f t="shared" si="0"/>
        <v>11.7</v>
      </c>
    </row>
    <row r="26" spans="1:18" x14ac:dyDescent="0.25">
      <c r="A26" s="12">
        <f t="shared" ref="A26:A55" si="2">A25+1</f>
        <v>13</v>
      </c>
      <c r="B26" s="15" t="s">
        <v>37</v>
      </c>
      <c r="C26" s="18" t="s">
        <v>11</v>
      </c>
      <c r="D26" s="19"/>
      <c r="E26" s="19">
        <v>26.9</v>
      </c>
      <c r="F26" s="19">
        <v>750</v>
      </c>
      <c r="G26" s="19">
        <f t="shared" si="0"/>
        <v>776.9</v>
      </c>
    </row>
    <row r="27" spans="1:18" ht="18" customHeight="1" x14ac:dyDescent="0.25">
      <c r="A27" s="12">
        <f t="shared" si="2"/>
        <v>14</v>
      </c>
      <c r="B27" s="15" t="s">
        <v>37</v>
      </c>
      <c r="C27" s="18" t="s">
        <v>41</v>
      </c>
      <c r="D27" s="19"/>
      <c r="E27" s="19">
        <v>5.6</v>
      </c>
      <c r="F27" s="19"/>
      <c r="G27" s="19">
        <f t="shared" si="0"/>
        <v>5.6</v>
      </c>
    </row>
    <row r="28" spans="1:18" x14ac:dyDescent="0.25">
      <c r="A28" s="12">
        <f t="shared" si="2"/>
        <v>15</v>
      </c>
      <c r="B28" s="15" t="s">
        <v>37</v>
      </c>
      <c r="C28" s="18" t="s">
        <v>12</v>
      </c>
      <c r="D28" s="19"/>
      <c r="E28" s="19">
        <v>82.7</v>
      </c>
      <c r="F28" s="19"/>
      <c r="G28" s="19">
        <f t="shared" si="0"/>
        <v>82.7</v>
      </c>
    </row>
    <row r="29" spans="1:18" x14ac:dyDescent="0.25">
      <c r="A29" s="12">
        <f t="shared" si="2"/>
        <v>16</v>
      </c>
      <c r="B29" s="15" t="s">
        <v>37</v>
      </c>
      <c r="C29" s="18" t="s">
        <v>13</v>
      </c>
      <c r="D29" s="19"/>
      <c r="E29" s="19">
        <v>15.5</v>
      </c>
      <c r="F29" s="19"/>
      <c r="G29" s="19">
        <f t="shared" si="0"/>
        <v>15.5</v>
      </c>
    </row>
    <row r="30" spans="1:18" x14ac:dyDescent="0.25">
      <c r="A30" s="12">
        <f t="shared" si="2"/>
        <v>17</v>
      </c>
      <c r="B30" s="15" t="s">
        <v>37</v>
      </c>
      <c r="C30" s="18" t="s">
        <v>42</v>
      </c>
      <c r="D30" s="19"/>
      <c r="E30" s="19">
        <v>8.5</v>
      </c>
      <c r="F30" s="19"/>
      <c r="G30" s="19">
        <f t="shared" si="0"/>
        <v>8.5</v>
      </c>
    </row>
    <row r="31" spans="1:18" x14ac:dyDescent="0.25">
      <c r="A31" s="12">
        <f t="shared" si="2"/>
        <v>18</v>
      </c>
      <c r="B31" s="15" t="s">
        <v>37</v>
      </c>
      <c r="C31" s="18" t="s">
        <v>14</v>
      </c>
      <c r="D31" s="19"/>
      <c r="E31" s="19">
        <v>8.1999999999999993</v>
      </c>
      <c r="F31" s="19"/>
      <c r="G31" s="19">
        <f t="shared" si="0"/>
        <v>8.1999999999999993</v>
      </c>
    </row>
    <row r="32" spans="1:18" x14ac:dyDescent="0.25">
      <c r="A32" s="12">
        <f t="shared" si="2"/>
        <v>19</v>
      </c>
      <c r="B32" s="15" t="s">
        <v>37</v>
      </c>
      <c r="C32" s="18" t="s">
        <v>15</v>
      </c>
      <c r="D32" s="19"/>
      <c r="E32" s="19">
        <v>28.7</v>
      </c>
      <c r="F32" s="19">
        <v>500</v>
      </c>
      <c r="G32" s="19">
        <f t="shared" si="0"/>
        <v>528.70000000000005</v>
      </c>
    </row>
    <row r="33" spans="1:7" x14ac:dyDescent="0.25">
      <c r="A33" s="12">
        <f t="shared" si="2"/>
        <v>20</v>
      </c>
      <c r="B33" s="15" t="s">
        <v>37</v>
      </c>
      <c r="C33" s="18" t="s">
        <v>16</v>
      </c>
      <c r="D33" s="19">
        <f>3415.5+1000</f>
        <v>4415.5</v>
      </c>
      <c r="E33" s="19">
        <v>21.6</v>
      </c>
      <c r="F33" s="19"/>
      <c r="G33" s="19">
        <f t="shared" si="0"/>
        <v>4437.1000000000004</v>
      </c>
    </row>
    <row r="34" spans="1:7" ht="31.5" x14ac:dyDescent="0.25">
      <c r="A34" s="12">
        <f t="shared" si="2"/>
        <v>21</v>
      </c>
      <c r="B34" s="15" t="s">
        <v>37</v>
      </c>
      <c r="C34" s="18" t="s">
        <v>17</v>
      </c>
      <c r="D34" s="19">
        <f>4740.8-1370.4</f>
        <v>3370.4</v>
      </c>
      <c r="E34" s="19">
        <v>5.6</v>
      </c>
      <c r="F34" s="19"/>
      <c r="G34" s="19">
        <f t="shared" si="0"/>
        <v>3376</v>
      </c>
    </row>
    <row r="35" spans="1:7" x14ac:dyDescent="0.25">
      <c r="A35" s="12">
        <f t="shared" si="2"/>
        <v>22</v>
      </c>
      <c r="B35" s="15" t="s">
        <v>37</v>
      </c>
      <c r="C35" s="18" t="s">
        <v>43</v>
      </c>
      <c r="D35" s="19"/>
      <c r="E35" s="19">
        <v>2.6</v>
      </c>
      <c r="F35" s="19"/>
      <c r="G35" s="19">
        <f t="shared" si="0"/>
        <v>2.6</v>
      </c>
    </row>
    <row r="36" spans="1:7" x14ac:dyDescent="0.25">
      <c r="A36" s="12">
        <f t="shared" si="2"/>
        <v>23</v>
      </c>
      <c r="B36" s="15" t="s">
        <v>37</v>
      </c>
      <c r="C36" s="18" t="s">
        <v>18</v>
      </c>
      <c r="D36" s="19"/>
      <c r="E36" s="19">
        <v>10.199999999999999</v>
      </c>
      <c r="F36" s="19"/>
      <c r="G36" s="19">
        <f t="shared" si="0"/>
        <v>10.199999999999999</v>
      </c>
    </row>
    <row r="37" spans="1:7" x14ac:dyDescent="0.25">
      <c r="A37" s="12">
        <f t="shared" si="2"/>
        <v>24</v>
      </c>
      <c r="B37" s="15" t="s">
        <v>37</v>
      </c>
      <c r="C37" s="18" t="s">
        <v>19</v>
      </c>
      <c r="D37" s="19"/>
      <c r="E37" s="19">
        <v>10.8</v>
      </c>
      <c r="F37" s="19"/>
      <c r="G37" s="19">
        <f t="shared" si="0"/>
        <v>10.8</v>
      </c>
    </row>
    <row r="38" spans="1:7" x14ac:dyDescent="0.25">
      <c r="A38" s="12">
        <f t="shared" si="2"/>
        <v>25</v>
      </c>
      <c r="B38" s="15" t="s">
        <v>37</v>
      </c>
      <c r="C38" s="18" t="s">
        <v>20</v>
      </c>
      <c r="D38" s="19"/>
      <c r="E38" s="19">
        <v>22.2</v>
      </c>
      <c r="F38" s="19"/>
      <c r="G38" s="19">
        <f t="shared" si="0"/>
        <v>22.2</v>
      </c>
    </row>
    <row r="39" spans="1:7" ht="15.75" customHeight="1" x14ac:dyDescent="0.25">
      <c r="A39" s="12">
        <f t="shared" si="2"/>
        <v>26</v>
      </c>
      <c r="B39" s="15" t="s">
        <v>37</v>
      </c>
      <c r="C39" s="18" t="s">
        <v>44</v>
      </c>
      <c r="D39" s="19"/>
      <c r="E39" s="19">
        <v>3.2</v>
      </c>
      <c r="F39" s="19"/>
      <c r="G39" s="19">
        <f t="shared" si="0"/>
        <v>3.2</v>
      </c>
    </row>
    <row r="40" spans="1:7" ht="15" customHeight="1" x14ac:dyDescent="0.25">
      <c r="A40" s="12">
        <f t="shared" si="2"/>
        <v>27</v>
      </c>
      <c r="B40" s="15" t="s">
        <v>37</v>
      </c>
      <c r="C40" s="18" t="s">
        <v>21</v>
      </c>
      <c r="D40" s="19"/>
      <c r="E40" s="19">
        <v>19.3</v>
      </c>
      <c r="F40" s="19"/>
      <c r="G40" s="19">
        <f t="shared" si="0"/>
        <v>19.3</v>
      </c>
    </row>
    <row r="41" spans="1:7" ht="17.25" customHeight="1" x14ac:dyDescent="0.25">
      <c r="A41" s="12">
        <f t="shared" si="2"/>
        <v>28</v>
      </c>
      <c r="B41" s="15" t="s">
        <v>37</v>
      </c>
      <c r="C41" s="18" t="s">
        <v>22</v>
      </c>
      <c r="D41" s="19">
        <f>10259.9-4559.9</f>
        <v>5700</v>
      </c>
      <c r="E41" s="19">
        <v>8.1999999999999993</v>
      </c>
      <c r="F41" s="19"/>
      <c r="G41" s="19">
        <f t="shared" si="0"/>
        <v>5708.2</v>
      </c>
    </row>
    <row r="42" spans="1:7" x14ac:dyDescent="0.25">
      <c r="A42" s="12">
        <f t="shared" si="2"/>
        <v>29</v>
      </c>
      <c r="B42" s="15" t="s">
        <v>37</v>
      </c>
      <c r="C42" s="18" t="s">
        <v>23</v>
      </c>
      <c r="D42" s="19"/>
      <c r="E42" s="19">
        <v>61.7</v>
      </c>
      <c r="F42" s="19">
        <v>500</v>
      </c>
      <c r="G42" s="19">
        <f t="shared" si="0"/>
        <v>561.70000000000005</v>
      </c>
    </row>
    <row r="43" spans="1:7" x14ac:dyDescent="0.25">
      <c r="A43" s="12">
        <f t="shared" si="2"/>
        <v>30</v>
      </c>
      <c r="B43" s="15" t="s">
        <v>37</v>
      </c>
      <c r="C43" s="18" t="s">
        <v>24</v>
      </c>
      <c r="D43" s="19"/>
      <c r="E43" s="19">
        <v>10.199999999999999</v>
      </c>
      <c r="F43" s="19">
        <v>750</v>
      </c>
      <c r="G43" s="19">
        <f t="shared" si="0"/>
        <v>760.2</v>
      </c>
    </row>
    <row r="44" spans="1:7" x14ac:dyDescent="0.25">
      <c r="A44" s="12">
        <f t="shared" si="2"/>
        <v>31</v>
      </c>
      <c r="B44" s="15" t="s">
        <v>37</v>
      </c>
      <c r="C44" s="18" t="s">
        <v>25</v>
      </c>
      <c r="D44" s="19"/>
      <c r="E44" s="19">
        <v>31</v>
      </c>
      <c r="F44" s="19"/>
      <c r="G44" s="19">
        <f t="shared" si="0"/>
        <v>31</v>
      </c>
    </row>
    <row r="45" spans="1:7" x14ac:dyDescent="0.25">
      <c r="A45" s="12">
        <f t="shared" si="2"/>
        <v>32</v>
      </c>
      <c r="B45" s="15" t="s">
        <v>37</v>
      </c>
      <c r="C45" s="18" t="s">
        <v>26</v>
      </c>
      <c r="D45" s="19"/>
      <c r="E45" s="19">
        <v>16.399999999999999</v>
      </c>
      <c r="F45" s="19"/>
      <c r="G45" s="19">
        <f t="shared" si="0"/>
        <v>16.399999999999999</v>
      </c>
    </row>
    <row r="46" spans="1:7" x14ac:dyDescent="0.25">
      <c r="A46" s="12">
        <f t="shared" si="2"/>
        <v>33</v>
      </c>
      <c r="B46" s="15" t="s">
        <v>37</v>
      </c>
      <c r="C46" s="18" t="s">
        <v>27</v>
      </c>
      <c r="D46" s="19"/>
      <c r="E46" s="19">
        <v>29.8</v>
      </c>
      <c r="F46" s="19"/>
      <c r="G46" s="19">
        <f t="shared" si="0"/>
        <v>29.8</v>
      </c>
    </row>
    <row r="47" spans="1:7" ht="15" customHeight="1" x14ac:dyDescent="0.25">
      <c r="A47" s="12">
        <f t="shared" si="2"/>
        <v>34</v>
      </c>
      <c r="B47" s="15" t="s">
        <v>37</v>
      </c>
      <c r="C47" s="18" t="s">
        <v>28</v>
      </c>
      <c r="D47" s="19"/>
      <c r="E47" s="19">
        <v>17</v>
      </c>
      <c r="F47" s="19"/>
      <c r="G47" s="19">
        <f t="shared" si="0"/>
        <v>17</v>
      </c>
    </row>
    <row r="48" spans="1:7" ht="15" customHeight="1" x14ac:dyDescent="0.25">
      <c r="A48" s="12">
        <f t="shared" si="2"/>
        <v>35</v>
      </c>
      <c r="B48" s="15" t="s">
        <v>37</v>
      </c>
      <c r="C48" s="18" t="s">
        <v>29</v>
      </c>
      <c r="D48" s="19"/>
      <c r="E48" s="19">
        <v>14</v>
      </c>
      <c r="F48" s="19"/>
      <c r="G48" s="19">
        <f t="shared" si="0"/>
        <v>14</v>
      </c>
    </row>
    <row r="49" spans="1:9" ht="18.75" customHeight="1" x14ac:dyDescent="0.25">
      <c r="A49" s="12">
        <f t="shared" si="2"/>
        <v>36</v>
      </c>
      <c r="B49" s="15" t="s">
        <v>37</v>
      </c>
      <c r="C49" s="18" t="s">
        <v>30</v>
      </c>
      <c r="D49" s="19"/>
      <c r="E49" s="19">
        <v>5.3</v>
      </c>
      <c r="F49" s="19"/>
      <c r="G49" s="19">
        <f t="shared" si="0"/>
        <v>5.3</v>
      </c>
    </row>
    <row r="50" spans="1:9" ht="14.25" customHeight="1" x14ac:dyDescent="0.25">
      <c r="A50" s="12">
        <f t="shared" si="2"/>
        <v>37</v>
      </c>
      <c r="B50" s="15" t="s">
        <v>37</v>
      </c>
      <c r="C50" s="18" t="s">
        <v>31</v>
      </c>
      <c r="D50" s="19">
        <f>3406.6-2271</f>
        <v>1135.5999999999999</v>
      </c>
      <c r="E50" s="19">
        <v>19</v>
      </c>
      <c r="F50" s="19"/>
      <c r="G50" s="19">
        <f t="shared" si="0"/>
        <v>1154.5999999999999</v>
      </c>
    </row>
    <row r="51" spans="1:9" ht="32.25" customHeight="1" x14ac:dyDescent="0.25">
      <c r="A51" s="12">
        <f t="shared" si="2"/>
        <v>38</v>
      </c>
      <c r="B51" s="15" t="s">
        <v>37</v>
      </c>
      <c r="C51" s="18" t="s">
        <v>32</v>
      </c>
      <c r="D51" s="19"/>
      <c r="E51" s="19">
        <v>27.5</v>
      </c>
      <c r="F51" s="19"/>
      <c r="G51" s="19">
        <f t="shared" si="0"/>
        <v>27.5</v>
      </c>
    </row>
    <row r="52" spans="1:9" ht="17.25" customHeight="1" x14ac:dyDescent="0.25">
      <c r="A52" s="12">
        <f t="shared" si="2"/>
        <v>39</v>
      </c>
      <c r="B52" s="15" t="s">
        <v>37</v>
      </c>
      <c r="C52" s="18" t="s">
        <v>33</v>
      </c>
      <c r="D52" s="19"/>
      <c r="E52" s="19">
        <v>58.2</v>
      </c>
      <c r="F52" s="19"/>
      <c r="G52" s="19">
        <f t="shared" si="0"/>
        <v>58.2</v>
      </c>
    </row>
    <row r="53" spans="1:9" ht="15.75" customHeight="1" x14ac:dyDescent="0.25">
      <c r="A53" s="12">
        <f t="shared" si="2"/>
        <v>40</v>
      </c>
      <c r="B53" s="15" t="s">
        <v>37</v>
      </c>
      <c r="C53" s="18" t="s">
        <v>34</v>
      </c>
      <c r="D53" s="19">
        <f>6435-1032.9</f>
        <v>5402.1</v>
      </c>
      <c r="E53" s="19">
        <v>49.1</v>
      </c>
      <c r="F53" s="19"/>
      <c r="G53" s="19">
        <f>SUM(D53:F53)</f>
        <v>5451.2000000000007</v>
      </c>
    </row>
    <row r="54" spans="1:9" x14ac:dyDescent="0.25">
      <c r="A54" s="12">
        <f t="shared" si="2"/>
        <v>41</v>
      </c>
      <c r="B54" s="15" t="s">
        <v>37</v>
      </c>
      <c r="C54" s="18" t="s">
        <v>35</v>
      </c>
      <c r="D54" s="19"/>
      <c r="E54" s="19">
        <v>9.1</v>
      </c>
      <c r="F54" s="19"/>
      <c r="G54" s="19">
        <f t="shared" si="0"/>
        <v>9.1</v>
      </c>
    </row>
    <row r="55" spans="1:9" ht="34.5" customHeight="1" x14ac:dyDescent="0.25">
      <c r="A55" s="12">
        <f t="shared" si="2"/>
        <v>42</v>
      </c>
      <c r="B55" s="15" t="s">
        <v>37</v>
      </c>
      <c r="C55" s="18" t="s">
        <v>36</v>
      </c>
      <c r="D55" s="19">
        <f>4677.9+0.1</f>
        <v>4678</v>
      </c>
      <c r="E55" s="19">
        <v>45.8</v>
      </c>
      <c r="F55" s="19"/>
      <c r="G55" s="19">
        <f>SUM(D55:F55)</f>
        <v>4723.8</v>
      </c>
    </row>
    <row r="56" spans="1:9" x14ac:dyDescent="0.25">
      <c r="A56" s="24" t="s">
        <v>0</v>
      </c>
      <c r="B56" s="25"/>
      <c r="C56" s="25"/>
      <c r="D56" s="16">
        <f>SUM(D12:D55)</f>
        <v>89148.3</v>
      </c>
      <c r="E56" s="16">
        <f>SUM(E12:E55)</f>
        <v>827.99999999999989</v>
      </c>
      <c r="F56" s="16">
        <f>SUM(F12:F55)</f>
        <v>5000</v>
      </c>
      <c r="G56" s="16">
        <f>SUM(G12:G55)</f>
        <v>94976.3</v>
      </c>
      <c r="H56" s="1" t="s">
        <v>53</v>
      </c>
      <c r="I56" s="23"/>
    </row>
    <row r="59" spans="1:9" x14ac:dyDescent="0.25">
      <c r="D59" s="21"/>
    </row>
  </sheetData>
  <sheetProtection formatCells="0" formatColumns="0" formatRows="0"/>
  <mergeCells count="4">
    <mergeCell ref="A56:C56"/>
    <mergeCell ref="A11:C11"/>
    <mergeCell ref="A8:G9"/>
    <mergeCell ref="E1:G1"/>
  </mergeCells>
  <phoneticPr fontId="5" type="noConversion"/>
  <printOptions horizontalCentered="1"/>
  <pageMargins left="0.78740157480314965" right="0.39370078740157483" top="0.59" bottom="0.78740157480314965" header="0.51181102362204722" footer="0.39370078740157483"/>
  <pageSetup paperSize="9" scale="4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Тимофеева В.В.</cp:lastModifiedBy>
  <cp:lastPrinted>2016-12-08T09:51:08Z</cp:lastPrinted>
  <dcterms:created xsi:type="dcterms:W3CDTF">2010-10-22T03:25:44Z</dcterms:created>
  <dcterms:modified xsi:type="dcterms:W3CDTF">2016-12-09T07:06:16Z</dcterms:modified>
</cp:coreProperties>
</file>