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360" yWindow="270" windowWidth="14940" windowHeight="9150" activeTab="2"/>
  </bookViews>
  <sheets>
    <sheet name="прил 8" sheetId="2" r:id="rId1"/>
    <sheet name="прил 10" sheetId="3" r:id="rId2"/>
    <sheet name="прил 9" sheetId="4" r:id="rId3"/>
  </sheets>
  <definedNames>
    <definedName name="_xlnm._FilterDatabase" localSheetId="1" hidden="1">'прил 10'!$A$6:$I$3019</definedName>
    <definedName name="_xlnm._FilterDatabase" localSheetId="0" hidden="1">'прил 8'!$A$5:$F$84</definedName>
    <definedName name="_xlnm._FilterDatabase" localSheetId="2" hidden="1">'прил 9'!$A$8:$I$3167</definedName>
    <definedName name="LAST_CELL" localSheetId="1">'прил 10'!#REF!</definedName>
    <definedName name="_xlnm.Print_Titles" localSheetId="1">'прил 10'!$6:$6</definedName>
    <definedName name="_xlnm.Print_Titles" localSheetId="0">'прил 8'!$5:$5</definedName>
    <definedName name="_xlnm.Print_Titles" localSheetId="2">'прил 9'!$8:$8</definedName>
    <definedName name="_xlnm.Print_Area" localSheetId="1">'прил 10'!$A$1:$H$3077</definedName>
    <definedName name="_xlnm.Print_Area" localSheetId="0">'прил 8'!$A$1:$E$88</definedName>
    <definedName name="_xlnm.Print_Area" localSheetId="2">'прил 9'!$A$1:$G$3220</definedName>
  </definedNames>
  <calcPr calcId="162913"/>
</workbook>
</file>

<file path=xl/calcChain.xml><?xml version="1.0" encoding="utf-8"?>
<calcChain xmlns="http://schemas.openxmlformats.org/spreadsheetml/2006/main">
  <c r="F3167" i="4" l="1"/>
  <c r="G3016" i="3"/>
  <c r="J1200" i="3" l="1"/>
  <c r="E3157" i="4" l="1"/>
  <c r="G3157" i="4" s="1"/>
  <c r="E3156" i="4"/>
  <c r="G3156" i="4" s="1"/>
  <c r="E3155" i="4"/>
  <c r="G3155" i="4" s="1"/>
  <c r="E3154" i="4"/>
  <c r="G3154" i="4" s="1"/>
  <c r="E3153" i="4"/>
  <c r="G3153" i="4" s="1"/>
  <c r="E3152" i="4"/>
  <c r="G3152" i="4" s="1"/>
  <c r="E3151" i="4"/>
  <c r="G3151" i="4" s="1"/>
  <c r="E3150" i="4"/>
  <c r="E3149" i="4"/>
  <c r="G3149" i="4" s="1"/>
  <c r="E2981" i="4"/>
  <c r="E2888" i="4"/>
  <c r="G2888" i="4" s="1"/>
  <c r="E2887" i="4"/>
  <c r="G2887" i="4" s="1"/>
  <c r="E2882" i="4"/>
  <c r="E2878" i="4"/>
  <c r="G2878" i="4" s="1"/>
  <c r="E2877" i="4"/>
  <c r="G2877" i="4" s="1"/>
  <c r="E2533" i="4"/>
  <c r="E614" i="4"/>
  <c r="G614" i="4" s="1"/>
  <c r="E613" i="4"/>
  <c r="G613" i="4" s="1"/>
  <c r="E612" i="4"/>
  <c r="G612" i="4" s="1"/>
  <c r="E611" i="4"/>
  <c r="G611" i="4" s="1"/>
  <c r="G3162" i="4"/>
  <c r="G3161" i="4"/>
  <c r="G3160" i="4"/>
  <c r="G3159" i="4"/>
  <c r="G2872" i="4"/>
  <c r="G2871" i="4"/>
  <c r="G2870" i="4"/>
  <c r="G2869" i="4"/>
  <c r="G2843" i="4"/>
  <c r="G2832" i="4"/>
  <c r="G2831" i="4"/>
  <c r="G2759" i="4"/>
  <c r="G2758" i="4"/>
  <c r="G2757" i="4"/>
  <c r="G2756" i="4"/>
  <c r="G2562" i="4"/>
  <c r="G2561" i="4"/>
  <c r="G2392" i="4"/>
  <c r="G2391" i="4"/>
  <c r="G1896" i="4"/>
  <c r="G1895" i="4"/>
  <c r="G1870" i="4"/>
  <c r="G1869" i="4"/>
  <c r="G1868" i="4"/>
  <c r="G1800" i="4"/>
  <c r="G1799" i="4"/>
  <c r="G1798" i="4"/>
  <c r="G1797" i="4"/>
  <c r="G1796" i="4"/>
  <c r="G1642" i="4"/>
  <c r="G1641" i="4"/>
  <c r="G1640" i="4"/>
  <c r="G1524" i="4"/>
  <c r="G1523" i="4"/>
  <c r="G1522" i="4"/>
  <c r="G1521" i="4"/>
  <c r="G1520" i="4"/>
  <c r="G1519" i="4"/>
  <c r="G1501" i="4"/>
  <c r="G1500" i="4"/>
  <c r="G1499" i="4"/>
  <c r="G1498" i="4"/>
  <c r="G1497" i="4"/>
  <c r="G1358" i="4"/>
  <c r="G1359" i="4"/>
  <c r="G1128" i="4"/>
  <c r="G1129" i="4"/>
  <c r="G1130" i="4"/>
  <c r="G1131" i="4"/>
  <c r="G146" i="4"/>
  <c r="G147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G1001" i="4"/>
  <c r="G1002" i="4"/>
  <c r="G1003" i="4"/>
  <c r="G1004" i="4"/>
  <c r="G1005" i="4"/>
  <c r="G1006" i="4"/>
  <c r="G1007" i="4"/>
  <c r="G1008" i="4"/>
  <c r="G1009" i="4"/>
  <c r="G1010" i="4"/>
  <c r="G1011" i="4"/>
  <c r="G1012" i="4"/>
  <c r="G1013" i="4"/>
  <c r="G1014" i="4"/>
  <c r="G1015" i="4"/>
  <c r="G1016" i="4"/>
  <c r="G1017" i="4"/>
  <c r="G1018" i="4"/>
  <c r="G1019" i="4"/>
  <c r="G1020" i="4"/>
  <c r="G1021" i="4"/>
  <c r="G1022" i="4"/>
  <c r="G1023" i="4"/>
  <c r="G1024" i="4"/>
  <c r="G1025" i="4"/>
  <c r="G1026" i="4"/>
  <c r="G1027" i="4"/>
  <c r="G1028" i="4"/>
  <c r="G1029" i="4"/>
  <c r="G1030" i="4"/>
  <c r="G1031" i="4"/>
  <c r="G1032" i="4"/>
  <c r="G1033" i="4"/>
  <c r="G1034" i="4"/>
  <c r="G1035" i="4"/>
  <c r="G1036" i="4"/>
  <c r="G1037" i="4"/>
  <c r="G1038" i="4"/>
  <c r="G1039" i="4"/>
  <c r="G1040" i="4"/>
  <c r="G1041" i="4"/>
  <c r="G1042" i="4"/>
  <c r="G1043" i="4"/>
  <c r="G1044" i="4"/>
  <c r="G1045" i="4"/>
  <c r="G1046" i="4"/>
  <c r="G1047" i="4"/>
  <c r="G1048" i="4"/>
  <c r="G1049" i="4"/>
  <c r="G1050" i="4"/>
  <c r="G1051" i="4"/>
  <c r="G1052" i="4"/>
  <c r="G1053" i="4"/>
  <c r="G1054" i="4"/>
  <c r="G1055" i="4"/>
  <c r="G1056" i="4"/>
  <c r="G1057" i="4"/>
  <c r="G1058" i="4"/>
  <c r="G1059" i="4"/>
  <c r="G1060" i="4"/>
  <c r="G1061" i="4"/>
  <c r="G1062" i="4"/>
  <c r="G1063" i="4"/>
  <c r="G1064" i="4"/>
  <c r="G1065" i="4"/>
  <c r="G1066" i="4"/>
  <c r="G1067" i="4"/>
  <c r="G1068" i="4"/>
  <c r="G1069" i="4"/>
  <c r="G1070" i="4"/>
  <c r="G1071" i="4"/>
  <c r="G1072" i="4"/>
  <c r="G1073" i="4"/>
  <c r="G1074" i="4"/>
  <c r="G1075" i="4"/>
  <c r="G1076" i="4"/>
  <c r="G1077" i="4"/>
  <c r="G1078" i="4"/>
  <c r="G1079" i="4"/>
  <c r="G1080" i="4"/>
  <c r="G1081" i="4"/>
  <c r="G1082" i="4"/>
  <c r="G1083" i="4"/>
  <c r="G1084" i="4"/>
  <c r="G1085" i="4"/>
  <c r="G1086" i="4"/>
  <c r="G1087" i="4"/>
  <c r="G1088" i="4"/>
  <c r="G1089" i="4"/>
  <c r="G1090" i="4"/>
  <c r="G1091" i="4"/>
  <c r="G1092" i="4"/>
  <c r="G1093" i="4"/>
  <c r="G1094" i="4"/>
  <c r="G1095" i="4"/>
  <c r="G1096" i="4"/>
  <c r="G1097" i="4"/>
  <c r="G1098" i="4"/>
  <c r="G1099" i="4"/>
  <c r="G1100" i="4"/>
  <c r="G1101" i="4"/>
  <c r="G1102" i="4"/>
  <c r="G1103" i="4"/>
  <c r="G1104" i="4"/>
  <c r="G1105" i="4"/>
  <c r="G1106" i="4"/>
  <c r="G1107" i="4"/>
  <c r="G1108" i="4"/>
  <c r="G1109" i="4"/>
  <c r="G1110" i="4"/>
  <c r="G1111" i="4"/>
  <c r="G1112" i="4"/>
  <c r="G1113" i="4"/>
  <c r="G1114" i="4"/>
  <c r="G1115" i="4"/>
  <c r="G1116" i="4"/>
  <c r="G1117" i="4"/>
  <c r="G1118" i="4"/>
  <c r="G1119" i="4"/>
  <c r="G1120" i="4"/>
  <c r="G1121" i="4"/>
  <c r="G1122" i="4"/>
  <c r="G1123" i="4"/>
  <c r="G1124" i="4"/>
  <c r="G1125" i="4"/>
  <c r="G1126" i="4"/>
  <c r="G1127" i="4"/>
  <c r="G1132" i="4"/>
  <c r="G1133" i="4"/>
  <c r="G1134" i="4"/>
  <c r="G1135" i="4"/>
  <c r="G1136" i="4"/>
  <c r="G1137" i="4"/>
  <c r="G1138" i="4"/>
  <c r="G1139" i="4"/>
  <c r="G1140" i="4"/>
  <c r="G1141" i="4"/>
  <c r="G1142" i="4"/>
  <c r="G1143" i="4"/>
  <c r="G1144" i="4"/>
  <c r="G1145" i="4"/>
  <c r="G1146" i="4"/>
  <c r="G1147" i="4"/>
  <c r="G1148" i="4"/>
  <c r="G1149" i="4"/>
  <c r="G1150" i="4"/>
  <c r="G1151" i="4"/>
  <c r="G1152" i="4"/>
  <c r="G1153" i="4"/>
  <c r="G1154" i="4"/>
  <c r="G1155" i="4"/>
  <c r="G1156" i="4"/>
  <c r="G1157" i="4"/>
  <c r="G1158" i="4"/>
  <c r="G1159" i="4"/>
  <c r="G1160" i="4"/>
  <c r="G1161" i="4"/>
  <c r="G1162" i="4"/>
  <c r="G1163" i="4"/>
  <c r="G1164" i="4"/>
  <c r="G1165" i="4"/>
  <c r="G1166" i="4"/>
  <c r="G1167" i="4"/>
  <c r="G1168" i="4"/>
  <c r="G1169" i="4"/>
  <c r="G1170" i="4"/>
  <c r="G1171" i="4"/>
  <c r="G1172" i="4"/>
  <c r="G1173" i="4"/>
  <c r="G1174" i="4"/>
  <c r="G1175" i="4"/>
  <c r="G1176" i="4"/>
  <c r="G1177" i="4"/>
  <c r="G1178" i="4"/>
  <c r="G1179" i="4"/>
  <c r="G1180" i="4"/>
  <c r="G1181" i="4"/>
  <c r="G1182" i="4"/>
  <c r="G1183" i="4"/>
  <c r="G1184" i="4"/>
  <c r="G1185" i="4"/>
  <c r="G1186" i="4"/>
  <c r="G1187" i="4"/>
  <c r="G1188" i="4"/>
  <c r="G1189" i="4"/>
  <c r="G1190" i="4"/>
  <c r="G1191" i="4"/>
  <c r="G1192" i="4"/>
  <c r="G1193" i="4"/>
  <c r="G1194" i="4"/>
  <c r="G1195" i="4"/>
  <c r="G1196" i="4"/>
  <c r="G1197" i="4"/>
  <c r="G1198" i="4"/>
  <c r="G1199" i="4"/>
  <c r="G1200" i="4"/>
  <c r="G1201" i="4"/>
  <c r="G1202" i="4"/>
  <c r="G1203" i="4"/>
  <c r="G1204" i="4"/>
  <c r="G1205" i="4"/>
  <c r="G1206" i="4"/>
  <c r="G1207" i="4"/>
  <c r="G1208" i="4"/>
  <c r="G1209" i="4"/>
  <c r="G1210" i="4"/>
  <c r="G1211" i="4"/>
  <c r="G1212" i="4"/>
  <c r="G1213" i="4"/>
  <c r="G1214" i="4"/>
  <c r="G1215" i="4"/>
  <c r="G1216" i="4"/>
  <c r="G1217" i="4"/>
  <c r="G1218" i="4"/>
  <c r="G1219" i="4"/>
  <c r="G1220" i="4"/>
  <c r="G1221" i="4"/>
  <c r="G1222" i="4"/>
  <c r="G1223" i="4"/>
  <c r="G1224" i="4"/>
  <c r="G1225" i="4"/>
  <c r="G1226" i="4"/>
  <c r="G1227" i="4"/>
  <c r="G1228" i="4"/>
  <c r="G1229" i="4"/>
  <c r="G1230" i="4"/>
  <c r="G1231" i="4"/>
  <c r="G1232" i="4"/>
  <c r="G1233" i="4"/>
  <c r="G1234" i="4"/>
  <c r="G1235" i="4"/>
  <c r="G1236" i="4"/>
  <c r="G1237" i="4"/>
  <c r="G1238" i="4"/>
  <c r="G1239" i="4"/>
  <c r="G1240" i="4"/>
  <c r="G1241" i="4"/>
  <c r="G1242" i="4"/>
  <c r="G1243" i="4"/>
  <c r="G1244" i="4"/>
  <c r="G1245" i="4"/>
  <c r="G1246" i="4"/>
  <c r="G1247" i="4"/>
  <c r="G1248" i="4"/>
  <c r="G1249" i="4"/>
  <c r="G1250" i="4"/>
  <c r="G1251" i="4"/>
  <c r="G1252" i="4"/>
  <c r="G1253" i="4"/>
  <c r="G1254" i="4"/>
  <c r="G1255" i="4"/>
  <c r="G1256" i="4"/>
  <c r="G1257" i="4"/>
  <c r="G1258" i="4"/>
  <c r="G1259" i="4"/>
  <c r="G1260" i="4"/>
  <c r="G1261" i="4"/>
  <c r="G1262" i="4"/>
  <c r="G1263" i="4"/>
  <c r="G1264" i="4"/>
  <c r="G1265" i="4"/>
  <c r="G1266" i="4"/>
  <c r="G1267" i="4"/>
  <c r="G1268" i="4"/>
  <c r="G1269" i="4"/>
  <c r="G1270" i="4"/>
  <c r="G1271" i="4"/>
  <c r="G1272" i="4"/>
  <c r="G1273" i="4"/>
  <c r="G1274" i="4"/>
  <c r="G1275" i="4"/>
  <c r="G1276" i="4"/>
  <c r="G1277" i="4"/>
  <c r="G1278" i="4"/>
  <c r="G1279" i="4"/>
  <c r="G1280" i="4"/>
  <c r="G1281" i="4"/>
  <c r="G1282" i="4"/>
  <c r="G1283" i="4"/>
  <c r="G1284" i="4"/>
  <c r="G1285" i="4"/>
  <c r="G1286" i="4"/>
  <c r="G1287" i="4"/>
  <c r="G1288" i="4"/>
  <c r="G1289" i="4"/>
  <c r="G1290" i="4"/>
  <c r="G1291" i="4"/>
  <c r="G1292" i="4"/>
  <c r="G1293" i="4"/>
  <c r="G1294" i="4"/>
  <c r="G1295" i="4"/>
  <c r="G1296" i="4"/>
  <c r="G1297" i="4"/>
  <c r="G1298" i="4"/>
  <c r="G1299" i="4"/>
  <c r="G1300" i="4"/>
  <c r="G1301" i="4"/>
  <c r="G1302" i="4"/>
  <c r="G1303" i="4"/>
  <c r="G1304" i="4"/>
  <c r="G1305" i="4"/>
  <c r="G1306" i="4"/>
  <c r="G1307" i="4"/>
  <c r="G1308" i="4"/>
  <c r="G1309" i="4"/>
  <c r="G1310" i="4"/>
  <c r="G1311" i="4"/>
  <c r="G1312" i="4"/>
  <c r="G1313" i="4"/>
  <c r="G1314" i="4"/>
  <c r="G1315" i="4"/>
  <c r="G1316" i="4"/>
  <c r="G1317" i="4"/>
  <c r="G1318" i="4"/>
  <c r="G1319" i="4"/>
  <c r="G1320" i="4"/>
  <c r="G1321" i="4"/>
  <c r="G1322" i="4"/>
  <c r="G1323" i="4"/>
  <c r="G1324" i="4"/>
  <c r="G1325" i="4"/>
  <c r="G1326" i="4"/>
  <c r="G1327" i="4"/>
  <c r="G1328" i="4"/>
  <c r="G1329" i="4"/>
  <c r="G1330" i="4"/>
  <c r="G1331" i="4"/>
  <c r="G1332" i="4"/>
  <c r="G1333" i="4"/>
  <c r="G1334" i="4"/>
  <c r="G1335" i="4"/>
  <c r="G1336" i="4"/>
  <c r="G1337" i="4"/>
  <c r="G1338" i="4"/>
  <c r="G1339" i="4"/>
  <c r="G1340" i="4"/>
  <c r="G1341" i="4"/>
  <c r="G1342" i="4"/>
  <c r="G1343" i="4"/>
  <c r="G1344" i="4"/>
  <c r="G1345" i="4"/>
  <c r="G1346" i="4"/>
  <c r="G1347" i="4"/>
  <c r="G1348" i="4"/>
  <c r="G1349" i="4"/>
  <c r="G1350" i="4"/>
  <c r="G1351" i="4"/>
  <c r="G1352" i="4"/>
  <c r="G1353" i="4"/>
  <c r="G1354" i="4"/>
  <c r="G1355" i="4"/>
  <c r="G1356" i="4"/>
  <c r="G1357" i="4"/>
  <c r="G1360" i="4"/>
  <c r="G1361" i="4"/>
  <c r="G1362" i="4"/>
  <c r="G1363" i="4"/>
  <c r="G1364" i="4"/>
  <c r="G1365" i="4"/>
  <c r="G1366" i="4"/>
  <c r="G1367" i="4"/>
  <c r="G1368" i="4"/>
  <c r="G1369" i="4"/>
  <c r="G1370" i="4"/>
  <c r="G1371" i="4"/>
  <c r="G1372" i="4"/>
  <c r="G1373" i="4"/>
  <c r="G1374" i="4"/>
  <c r="G1375" i="4"/>
  <c r="G1376" i="4"/>
  <c r="G1377" i="4"/>
  <c r="G1378" i="4"/>
  <c r="G1379" i="4"/>
  <c r="G1380" i="4"/>
  <c r="G1381" i="4"/>
  <c r="G1382" i="4"/>
  <c r="G1383" i="4"/>
  <c r="G1384" i="4"/>
  <c r="G1385" i="4"/>
  <c r="G1386" i="4"/>
  <c r="G1387" i="4"/>
  <c r="G1388" i="4"/>
  <c r="G1389" i="4"/>
  <c r="G1390" i="4"/>
  <c r="G1391" i="4"/>
  <c r="G1392" i="4"/>
  <c r="G1393" i="4"/>
  <c r="G1394" i="4"/>
  <c r="G1395" i="4"/>
  <c r="G1396" i="4"/>
  <c r="G1397" i="4"/>
  <c r="G1398" i="4"/>
  <c r="G1399" i="4"/>
  <c r="G1400" i="4"/>
  <c r="G1401" i="4"/>
  <c r="G1402" i="4"/>
  <c r="G1403" i="4"/>
  <c r="G1404" i="4"/>
  <c r="G1405" i="4"/>
  <c r="G1406" i="4"/>
  <c r="G1407" i="4"/>
  <c r="G1408" i="4"/>
  <c r="G1409" i="4"/>
  <c r="G1410" i="4"/>
  <c r="G1411" i="4"/>
  <c r="G1412" i="4"/>
  <c r="G1413" i="4"/>
  <c r="G1414" i="4"/>
  <c r="G1415" i="4"/>
  <c r="G1416" i="4"/>
  <c r="G1417" i="4"/>
  <c r="G1418" i="4"/>
  <c r="G1419" i="4"/>
  <c r="G1420" i="4"/>
  <c r="G1421" i="4"/>
  <c r="G1422" i="4"/>
  <c r="G1423" i="4"/>
  <c r="G1424" i="4"/>
  <c r="G1425" i="4"/>
  <c r="G1426" i="4"/>
  <c r="G1427" i="4"/>
  <c r="G1428" i="4"/>
  <c r="G1429" i="4"/>
  <c r="G1430" i="4"/>
  <c r="G1431" i="4"/>
  <c r="G1432" i="4"/>
  <c r="G1433" i="4"/>
  <c r="G1434" i="4"/>
  <c r="G1435" i="4"/>
  <c r="G1436" i="4"/>
  <c r="G1437" i="4"/>
  <c r="G1438" i="4"/>
  <c r="G1439" i="4"/>
  <c r="G1440" i="4"/>
  <c r="G1441" i="4"/>
  <c r="G1442" i="4"/>
  <c r="G1443" i="4"/>
  <c r="G1444" i="4"/>
  <c r="G1445" i="4"/>
  <c r="G1446" i="4"/>
  <c r="G1447" i="4"/>
  <c r="G1448" i="4"/>
  <c r="G1449" i="4"/>
  <c r="G1450" i="4"/>
  <c r="G1451" i="4"/>
  <c r="G1452" i="4"/>
  <c r="G1453" i="4"/>
  <c r="G1454" i="4"/>
  <c r="G1455" i="4"/>
  <c r="G1456" i="4"/>
  <c r="G1457" i="4"/>
  <c r="G1458" i="4"/>
  <c r="G1459" i="4"/>
  <c r="G1460" i="4"/>
  <c r="G1461" i="4"/>
  <c r="G1462" i="4"/>
  <c r="G1463" i="4"/>
  <c r="G1464" i="4"/>
  <c r="G1465" i="4"/>
  <c r="G1466" i="4"/>
  <c r="G1467" i="4"/>
  <c r="G1468" i="4"/>
  <c r="G1469" i="4"/>
  <c r="G1470" i="4"/>
  <c r="G1471" i="4"/>
  <c r="G1472" i="4"/>
  <c r="G1473" i="4"/>
  <c r="G1474" i="4"/>
  <c r="G1475" i="4"/>
  <c r="G1476" i="4"/>
  <c r="G1477" i="4"/>
  <c r="G1478" i="4"/>
  <c r="G1479" i="4"/>
  <c r="G1480" i="4"/>
  <c r="G1481" i="4"/>
  <c r="G1482" i="4"/>
  <c r="G1483" i="4"/>
  <c r="G1484" i="4"/>
  <c r="G1485" i="4"/>
  <c r="G1486" i="4"/>
  <c r="G1487" i="4"/>
  <c r="G1488" i="4"/>
  <c r="G1489" i="4"/>
  <c r="G1490" i="4"/>
  <c r="G1491" i="4"/>
  <c r="G1492" i="4"/>
  <c r="G1493" i="4"/>
  <c r="G1494" i="4"/>
  <c r="G1495" i="4"/>
  <c r="G1496" i="4"/>
  <c r="G1502" i="4"/>
  <c r="G1503" i="4"/>
  <c r="G1504" i="4"/>
  <c r="G1505" i="4"/>
  <c r="G1506" i="4"/>
  <c r="G1507" i="4"/>
  <c r="G1508" i="4"/>
  <c r="G1509" i="4"/>
  <c r="G1510" i="4"/>
  <c r="G1511" i="4"/>
  <c r="G1512" i="4"/>
  <c r="G1513" i="4"/>
  <c r="G1514" i="4"/>
  <c r="G1515" i="4"/>
  <c r="G1516" i="4"/>
  <c r="G1517" i="4"/>
  <c r="G1518" i="4"/>
  <c r="G1525" i="4"/>
  <c r="G1526" i="4"/>
  <c r="G1527" i="4"/>
  <c r="G1528" i="4"/>
  <c r="G1529" i="4"/>
  <c r="G1530" i="4"/>
  <c r="G1531" i="4"/>
  <c r="G1532" i="4"/>
  <c r="G1533" i="4"/>
  <c r="G1534" i="4"/>
  <c r="G1535" i="4"/>
  <c r="G1536" i="4"/>
  <c r="G1537" i="4"/>
  <c r="G1538" i="4"/>
  <c r="G1539" i="4"/>
  <c r="G1540" i="4"/>
  <c r="G1541" i="4"/>
  <c r="G1542" i="4"/>
  <c r="G1543" i="4"/>
  <c r="G1544" i="4"/>
  <c r="G1545" i="4"/>
  <c r="G1546" i="4"/>
  <c r="G1547" i="4"/>
  <c r="G1548" i="4"/>
  <c r="G1549" i="4"/>
  <c r="G1550" i="4"/>
  <c r="G1551" i="4"/>
  <c r="G1552" i="4"/>
  <c r="G1553" i="4"/>
  <c r="G1554" i="4"/>
  <c r="G1555" i="4"/>
  <c r="G1556" i="4"/>
  <c r="G1557" i="4"/>
  <c r="G1558" i="4"/>
  <c r="G1559" i="4"/>
  <c r="G1560" i="4"/>
  <c r="G1561" i="4"/>
  <c r="G1562" i="4"/>
  <c r="G1563" i="4"/>
  <c r="G1564" i="4"/>
  <c r="G1565" i="4"/>
  <c r="G1566" i="4"/>
  <c r="G1567" i="4"/>
  <c r="G1568" i="4"/>
  <c r="G1569" i="4"/>
  <c r="G1570" i="4"/>
  <c r="G1571" i="4"/>
  <c r="G1572" i="4"/>
  <c r="G1573" i="4"/>
  <c r="G1574" i="4"/>
  <c r="G1575" i="4"/>
  <c r="G1576" i="4"/>
  <c r="G1577" i="4"/>
  <c r="G1578" i="4"/>
  <c r="G1579" i="4"/>
  <c r="G1580" i="4"/>
  <c r="G1581" i="4"/>
  <c r="G1582" i="4"/>
  <c r="G1583" i="4"/>
  <c r="G1584" i="4"/>
  <c r="G1585" i="4"/>
  <c r="G1586" i="4"/>
  <c r="G1587" i="4"/>
  <c r="G1588" i="4"/>
  <c r="G1589" i="4"/>
  <c r="G1590" i="4"/>
  <c r="G1591" i="4"/>
  <c r="G1592" i="4"/>
  <c r="G1593" i="4"/>
  <c r="G1594" i="4"/>
  <c r="G1595" i="4"/>
  <c r="G1596" i="4"/>
  <c r="G1597" i="4"/>
  <c r="G1598" i="4"/>
  <c r="G1599" i="4"/>
  <c r="G1600" i="4"/>
  <c r="G1601" i="4"/>
  <c r="G1602" i="4"/>
  <c r="G1603" i="4"/>
  <c r="G1604" i="4"/>
  <c r="G1605" i="4"/>
  <c r="G1606" i="4"/>
  <c r="G1607" i="4"/>
  <c r="G1608" i="4"/>
  <c r="G1609" i="4"/>
  <c r="G1610" i="4"/>
  <c r="G1611" i="4"/>
  <c r="G1612" i="4"/>
  <c r="G1613" i="4"/>
  <c r="G1614" i="4"/>
  <c r="G1615" i="4"/>
  <c r="G1616" i="4"/>
  <c r="G1617" i="4"/>
  <c r="G1618" i="4"/>
  <c r="G1619" i="4"/>
  <c r="G1620" i="4"/>
  <c r="G1621" i="4"/>
  <c r="G1622" i="4"/>
  <c r="G1623" i="4"/>
  <c r="G1624" i="4"/>
  <c r="G1625" i="4"/>
  <c r="G1626" i="4"/>
  <c r="G1627" i="4"/>
  <c r="G1628" i="4"/>
  <c r="G1629" i="4"/>
  <c r="G1630" i="4"/>
  <c r="G1631" i="4"/>
  <c r="G1632" i="4"/>
  <c r="G1633" i="4"/>
  <c r="G1634" i="4"/>
  <c r="G1635" i="4"/>
  <c r="G1636" i="4"/>
  <c r="G1637" i="4"/>
  <c r="G1638" i="4"/>
  <c r="G1639" i="4"/>
  <c r="G1643" i="4"/>
  <c r="G1644" i="4"/>
  <c r="G1645" i="4"/>
  <c r="G1646" i="4"/>
  <c r="G1647" i="4"/>
  <c r="G1648" i="4"/>
  <c r="G1649" i="4"/>
  <c r="G1650" i="4"/>
  <c r="G1651" i="4"/>
  <c r="G1652" i="4"/>
  <c r="G1653" i="4"/>
  <c r="G1654" i="4"/>
  <c r="G1655" i="4"/>
  <c r="G1656" i="4"/>
  <c r="G1657" i="4"/>
  <c r="G1658" i="4"/>
  <c r="G1659" i="4"/>
  <c r="G1660" i="4"/>
  <c r="G1661" i="4"/>
  <c r="G1662" i="4"/>
  <c r="G1663" i="4"/>
  <c r="G1664" i="4"/>
  <c r="G1665" i="4"/>
  <c r="G1666" i="4"/>
  <c r="G1667" i="4"/>
  <c r="G1668" i="4"/>
  <c r="G1669" i="4"/>
  <c r="G1670" i="4"/>
  <c r="G1671" i="4"/>
  <c r="G1672" i="4"/>
  <c r="G1673" i="4"/>
  <c r="G1674" i="4"/>
  <c r="G1675" i="4"/>
  <c r="G1676" i="4"/>
  <c r="G1677" i="4"/>
  <c r="G1678" i="4"/>
  <c r="G1679" i="4"/>
  <c r="G1680" i="4"/>
  <c r="G1681" i="4"/>
  <c r="G1682" i="4"/>
  <c r="G1683" i="4"/>
  <c r="G1684" i="4"/>
  <c r="G1685" i="4"/>
  <c r="G1686" i="4"/>
  <c r="G1687" i="4"/>
  <c r="G1688" i="4"/>
  <c r="G1689" i="4"/>
  <c r="G1690" i="4"/>
  <c r="G1691" i="4"/>
  <c r="G1692" i="4"/>
  <c r="G1693" i="4"/>
  <c r="G1694" i="4"/>
  <c r="G1695" i="4"/>
  <c r="G1696" i="4"/>
  <c r="G1697" i="4"/>
  <c r="G1698" i="4"/>
  <c r="G1699" i="4"/>
  <c r="G1700" i="4"/>
  <c r="G1701" i="4"/>
  <c r="G1702" i="4"/>
  <c r="G1703" i="4"/>
  <c r="G1704" i="4"/>
  <c r="G1705" i="4"/>
  <c r="G1706" i="4"/>
  <c r="G1707" i="4"/>
  <c r="G1708" i="4"/>
  <c r="G1709" i="4"/>
  <c r="G1710" i="4"/>
  <c r="G1711" i="4"/>
  <c r="G1712" i="4"/>
  <c r="G1713" i="4"/>
  <c r="G1714" i="4"/>
  <c r="G1715" i="4"/>
  <c r="G1716" i="4"/>
  <c r="G1717" i="4"/>
  <c r="G1718" i="4"/>
  <c r="G1719" i="4"/>
  <c r="G1720" i="4"/>
  <c r="G1721" i="4"/>
  <c r="G1722" i="4"/>
  <c r="G1723" i="4"/>
  <c r="G1724" i="4"/>
  <c r="G1725" i="4"/>
  <c r="G1726" i="4"/>
  <c r="G1727" i="4"/>
  <c r="G1728" i="4"/>
  <c r="G1729" i="4"/>
  <c r="G1730" i="4"/>
  <c r="G1731" i="4"/>
  <c r="G1732" i="4"/>
  <c r="G1733" i="4"/>
  <c r="G1734" i="4"/>
  <c r="G1735" i="4"/>
  <c r="G1736" i="4"/>
  <c r="G1737" i="4"/>
  <c r="G1738" i="4"/>
  <c r="G1739" i="4"/>
  <c r="G1740" i="4"/>
  <c r="G1741" i="4"/>
  <c r="G1742" i="4"/>
  <c r="G1743" i="4"/>
  <c r="G1744" i="4"/>
  <c r="G1745" i="4"/>
  <c r="G1746" i="4"/>
  <c r="G1747" i="4"/>
  <c r="G1748" i="4"/>
  <c r="G1749" i="4"/>
  <c r="G1750" i="4"/>
  <c r="G1751" i="4"/>
  <c r="G1752" i="4"/>
  <c r="G1753" i="4"/>
  <c r="G1754" i="4"/>
  <c r="G1755" i="4"/>
  <c r="G1756" i="4"/>
  <c r="G1757" i="4"/>
  <c r="G1758" i="4"/>
  <c r="G1759" i="4"/>
  <c r="G1760" i="4"/>
  <c r="G1761" i="4"/>
  <c r="G1762" i="4"/>
  <c r="G1763" i="4"/>
  <c r="G1764" i="4"/>
  <c r="G1765" i="4"/>
  <c r="G1766" i="4"/>
  <c r="G1767" i="4"/>
  <c r="G1768" i="4"/>
  <c r="G1769" i="4"/>
  <c r="G1770" i="4"/>
  <c r="G1771" i="4"/>
  <c r="G1772" i="4"/>
  <c r="G1773" i="4"/>
  <c r="G1774" i="4"/>
  <c r="G1775" i="4"/>
  <c r="G1776" i="4"/>
  <c r="G1777" i="4"/>
  <c r="G1778" i="4"/>
  <c r="G1779" i="4"/>
  <c r="G1780" i="4"/>
  <c r="G1781" i="4"/>
  <c r="G1782" i="4"/>
  <c r="G1783" i="4"/>
  <c r="G1784" i="4"/>
  <c r="G1785" i="4"/>
  <c r="G1786" i="4"/>
  <c r="G1787" i="4"/>
  <c r="G1788" i="4"/>
  <c r="G1789" i="4"/>
  <c r="G1790" i="4"/>
  <c r="G1791" i="4"/>
  <c r="G1792" i="4"/>
  <c r="G1793" i="4"/>
  <c r="G1794" i="4"/>
  <c r="G1795" i="4"/>
  <c r="G1801" i="4"/>
  <c r="G1802" i="4"/>
  <c r="G1803" i="4"/>
  <c r="G1804" i="4"/>
  <c r="G1805" i="4"/>
  <c r="G1806" i="4"/>
  <c r="G1807" i="4"/>
  <c r="G1808" i="4"/>
  <c r="G1809" i="4"/>
  <c r="G1810" i="4"/>
  <c r="G1811" i="4"/>
  <c r="G1812" i="4"/>
  <c r="G1813" i="4"/>
  <c r="G1814" i="4"/>
  <c r="G1815" i="4"/>
  <c r="G1816" i="4"/>
  <c r="G1817" i="4"/>
  <c r="G1818" i="4"/>
  <c r="G1819" i="4"/>
  <c r="G1820" i="4"/>
  <c r="G1821" i="4"/>
  <c r="G1822" i="4"/>
  <c r="G1823" i="4"/>
  <c r="G1824" i="4"/>
  <c r="G1825" i="4"/>
  <c r="G1826" i="4"/>
  <c r="G1827" i="4"/>
  <c r="G1828" i="4"/>
  <c r="G1829" i="4"/>
  <c r="G1830" i="4"/>
  <c r="G1831" i="4"/>
  <c r="G1832" i="4"/>
  <c r="G1833" i="4"/>
  <c r="G1834" i="4"/>
  <c r="G1835" i="4"/>
  <c r="G1836" i="4"/>
  <c r="G1837" i="4"/>
  <c r="G1838" i="4"/>
  <c r="G1839" i="4"/>
  <c r="G1840" i="4"/>
  <c r="G1841" i="4"/>
  <c r="G1842" i="4"/>
  <c r="G1843" i="4"/>
  <c r="G1844" i="4"/>
  <c r="G1845" i="4"/>
  <c r="G1846" i="4"/>
  <c r="G1847" i="4"/>
  <c r="G1848" i="4"/>
  <c r="G1849" i="4"/>
  <c r="G1850" i="4"/>
  <c r="G1851" i="4"/>
  <c r="G1852" i="4"/>
  <c r="G1853" i="4"/>
  <c r="G1854" i="4"/>
  <c r="G1855" i="4"/>
  <c r="G1856" i="4"/>
  <c r="G1857" i="4"/>
  <c r="G1858" i="4"/>
  <c r="G1859" i="4"/>
  <c r="G1860" i="4"/>
  <c r="G1861" i="4"/>
  <c r="G1862" i="4"/>
  <c r="G1863" i="4"/>
  <c r="G1864" i="4"/>
  <c r="G1865" i="4"/>
  <c r="G1866" i="4"/>
  <c r="G1867" i="4"/>
  <c r="G1871" i="4"/>
  <c r="G1872" i="4"/>
  <c r="G1873" i="4"/>
  <c r="G1874" i="4"/>
  <c r="G1875" i="4"/>
  <c r="G1876" i="4"/>
  <c r="G1877" i="4"/>
  <c r="G1878" i="4"/>
  <c r="G1879" i="4"/>
  <c r="G1880" i="4"/>
  <c r="G1881" i="4"/>
  <c r="G1882" i="4"/>
  <c r="G1883" i="4"/>
  <c r="G1884" i="4"/>
  <c r="G1885" i="4"/>
  <c r="G1886" i="4"/>
  <c r="G1887" i="4"/>
  <c r="G1888" i="4"/>
  <c r="G1889" i="4"/>
  <c r="G1890" i="4"/>
  <c r="G1891" i="4"/>
  <c r="G1892" i="4"/>
  <c r="G1893" i="4"/>
  <c r="G1894" i="4"/>
  <c r="G1897" i="4"/>
  <c r="G1898" i="4"/>
  <c r="G1899" i="4"/>
  <c r="G1900" i="4"/>
  <c r="G1901" i="4"/>
  <c r="G1902" i="4"/>
  <c r="G1903" i="4"/>
  <c r="G1904" i="4"/>
  <c r="G1905" i="4"/>
  <c r="G1906" i="4"/>
  <c r="G1907" i="4"/>
  <c r="G1908" i="4"/>
  <c r="G1909" i="4"/>
  <c r="G1910" i="4"/>
  <c r="G1911" i="4"/>
  <c r="G1912" i="4"/>
  <c r="G1913" i="4"/>
  <c r="G1914" i="4"/>
  <c r="G1915" i="4"/>
  <c r="G1916" i="4"/>
  <c r="G1917" i="4"/>
  <c r="G1918" i="4"/>
  <c r="G1919" i="4"/>
  <c r="G1920" i="4"/>
  <c r="G1921" i="4"/>
  <c r="G1922" i="4"/>
  <c r="G1923" i="4"/>
  <c r="G1924" i="4"/>
  <c r="G1925" i="4"/>
  <c r="G1926" i="4"/>
  <c r="G1927" i="4"/>
  <c r="G1928" i="4"/>
  <c r="G1929" i="4"/>
  <c r="G1930" i="4"/>
  <c r="G1931" i="4"/>
  <c r="G1932" i="4"/>
  <c r="G1933" i="4"/>
  <c r="G1934" i="4"/>
  <c r="G1935" i="4"/>
  <c r="G1936" i="4"/>
  <c r="G1937" i="4"/>
  <c r="G1938" i="4"/>
  <c r="G1939" i="4"/>
  <c r="G1940" i="4"/>
  <c r="G1941" i="4"/>
  <c r="G1942" i="4"/>
  <c r="G1943" i="4"/>
  <c r="G1944" i="4"/>
  <c r="G1945" i="4"/>
  <c r="G1946" i="4"/>
  <c r="G1947" i="4"/>
  <c r="G1948" i="4"/>
  <c r="G1949" i="4"/>
  <c r="G1950" i="4"/>
  <c r="G1951" i="4"/>
  <c r="G1952" i="4"/>
  <c r="G1953" i="4"/>
  <c r="G1954" i="4"/>
  <c r="G1955" i="4"/>
  <c r="G1956" i="4"/>
  <c r="G1957" i="4"/>
  <c r="G1958" i="4"/>
  <c r="G1959" i="4"/>
  <c r="G1964" i="4"/>
  <c r="G1965" i="4"/>
  <c r="G1968" i="4"/>
  <c r="G1969" i="4"/>
  <c r="G1970" i="4"/>
  <c r="G1971" i="4"/>
  <c r="G1972" i="4"/>
  <c r="G1973" i="4"/>
  <c r="G1974" i="4"/>
  <c r="G1975" i="4"/>
  <c r="G1976" i="4"/>
  <c r="G1977" i="4"/>
  <c r="G1978" i="4"/>
  <c r="G1979" i="4"/>
  <c r="G1980" i="4"/>
  <c r="G1981" i="4"/>
  <c r="G1982" i="4"/>
  <c r="G1983" i="4"/>
  <c r="G1984" i="4"/>
  <c r="G1985" i="4"/>
  <c r="G1986" i="4"/>
  <c r="G1987" i="4"/>
  <c r="G1988" i="4"/>
  <c r="G1989" i="4"/>
  <c r="G1990" i="4"/>
  <c r="G1991" i="4"/>
  <c r="G1992" i="4"/>
  <c r="G1993" i="4"/>
  <c r="G1994" i="4"/>
  <c r="G1995" i="4"/>
  <c r="G1996" i="4"/>
  <c r="G1997" i="4"/>
  <c r="G1998" i="4"/>
  <c r="G1999" i="4"/>
  <c r="G2000" i="4"/>
  <c r="G2001" i="4"/>
  <c r="G2002" i="4"/>
  <c r="G2003" i="4"/>
  <c r="G2004" i="4"/>
  <c r="G2005" i="4"/>
  <c r="G2006" i="4"/>
  <c r="G2007" i="4"/>
  <c r="G2008" i="4"/>
  <c r="G2009" i="4"/>
  <c r="G2010" i="4"/>
  <c r="G2011" i="4"/>
  <c r="G2012" i="4"/>
  <c r="G2013" i="4"/>
  <c r="G2014" i="4"/>
  <c r="G2015" i="4"/>
  <c r="G2016" i="4"/>
  <c r="G2017" i="4"/>
  <c r="G2018" i="4"/>
  <c r="G2019" i="4"/>
  <c r="G2020" i="4"/>
  <c r="G2021" i="4"/>
  <c r="G2022" i="4"/>
  <c r="G2023" i="4"/>
  <c r="G2024" i="4"/>
  <c r="G2025" i="4"/>
  <c r="G2026" i="4"/>
  <c r="G2027" i="4"/>
  <c r="G2028" i="4"/>
  <c r="G2029" i="4"/>
  <c r="G2030" i="4"/>
  <c r="G2031" i="4"/>
  <c r="G2032" i="4"/>
  <c r="G2033" i="4"/>
  <c r="G2034" i="4"/>
  <c r="G2035" i="4"/>
  <c r="G2036" i="4"/>
  <c r="G2037" i="4"/>
  <c r="G2038" i="4"/>
  <c r="G2039" i="4"/>
  <c r="G2040" i="4"/>
  <c r="G2041" i="4"/>
  <c r="G2042" i="4"/>
  <c r="G2043" i="4"/>
  <c r="G2044" i="4"/>
  <c r="G2045" i="4"/>
  <c r="G2046" i="4"/>
  <c r="G2047" i="4"/>
  <c r="G2048" i="4"/>
  <c r="G2049" i="4"/>
  <c r="G2050" i="4"/>
  <c r="G2051" i="4"/>
  <c r="G2052" i="4"/>
  <c r="G2053" i="4"/>
  <c r="G2054" i="4"/>
  <c r="G2055" i="4"/>
  <c r="G2056" i="4"/>
  <c r="G2057" i="4"/>
  <c r="G2058" i="4"/>
  <c r="G2059" i="4"/>
  <c r="G2060" i="4"/>
  <c r="G2061" i="4"/>
  <c r="G2062" i="4"/>
  <c r="G2063" i="4"/>
  <c r="G2064" i="4"/>
  <c r="G2065" i="4"/>
  <c r="G2066" i="4"/>
  <c r="G2067" i="4"/>
  <c r="G2068" i="4"/>
  <c r="G2069" i="4"/>
  <c r="G2070" i="4"/>
  <c r="G2071" i="4"/>
  <c r="G2072" i="4"/>
  <c r="G2073" i="4"/>
  <c r="G2074" i="4"/>
  <c r="G2075" i="4"/>
  <c r="G2076" i="4"/>
  <c r="G2077" i="4"/>
  <c r="G2078" i="4"/>
  <c r="G2079" i="4"/>
  <c r="G2080" i="4"/>
  <c r="G2081" i="4"/>
  <c r="G2082" i="4"/>
  <c r="G2083" i="4"/>
  <c r="G2084" i="4"/>
  <c r="G2085" i="4"/>
  <c r="G2086" i="4"/>
  <c r="G2087" i="4"/>
  <c r="G2088" i="4"/>
  <c r="G2089" i="4"/>
  <c r="G2090" i="4"/>
  <c r="G2091" i="4"/>
  <c r="G2092" i="4"/>
  <c r="G2093" i="4"/>
  <c r="G2094" i="4"/>
  <c r="G2095" i="4"/>
  <c r="G2096" i="4"/>
  <c r="G2097" i="4"/>
  <c r="G2098" i="4"/>
  <c r="G2099" i="4"/>
  <c r="G2100" i="4"/>
  <c r="G2101" i="4"/>
  <c r="G2102" i="4"/>
  <c r="G2103" i="4"/>
  <c r="G2104" i="4"/>
  <c r="G2105" i="4"/>
  <c r="G2106" i="4"/>
  <c r="G2107" i="4"/>
  <c r="G2108" i="4"/>
  <c r="G2109" i="4"/>
  <c r="G2110" i="4"/>
  <c r="G2111" i="4"/>
  <c r="G2112" i="4"/>
  <c r="G2113" i="4"/>
  <c r="G2114" i="4"/>
  <c r="G2115" i="4"/>
  <c r="G2116" i="4"/>
  <c r="G2117" i="4"/>
  <c r="G2118" i="4"/>
  <c r="G2119" i="4"/>
  <c r="G2120" i="4"/>
  <c r="G2121" i="4"/>
  <c r="G2122" i="4"/>
  <c r="G2123" i="4"/>
  <c r="G2124" i="4"/>
  <c r="G2125" i="4"/>
  <c r="G2126" i="4"/>
  <c r="G2127" i="4"/>
  <c r="G2128" i="4"/>
  <c r="G2129" i="4"/>
  <c r="G2130" i="4"/>
  <c r="G2131" i="4"/>
  <c r="G2132" i="4"/>
  <c r="G2133" i="4"/>
  <c r="G2134" i="4"/>
  <c r="G2135" i="4"/>
  <c r="G2136" i="4"/>
  <c r="G2137" i="4"/>
  <c r="G2138" i="4"/>
  <c r="G2139" i="4"/>
  <c r="G2140" i="4"/>
  <c r="G2141" i="4"/>
  <c r="G2142" i="4"/>
  <c r="G2143" i="4"/>
  <c r="G2144" i="4"/>
  <c r="G2145" i="4"/>
  <c r="G2146" i="4"/>
  <c r="G2147" i="4"/>
  <c r="G2148" i="4"/>
  <c r="G2149" i="4"/>
  <c r="G2150" i="4"/>
  <c r="G2151" i="4"/>
  <c r="G2152" i="4"/>
  <c r="G2153" i="4"/>
  <c r="G2154" i="4"/>
  <c r="G2155" i="4"/>
  <c r="G2156" i="4"/>
  <c r="G2157" i="4"/>
  <c r="G2158" i="4"/>
  <c r="G2159" i="4"/>
  <c r="G2160" i="4"/>
  <c r="G2161" i="4"/>
  <c r="G2162" i="4"/>
  <c r="G2163" i="4"/>
  <c r="G2164" i="4"/>
  <c r="G2165" i="4"/>
  <c r="G2166" i="4"/>
  <c r="G2167" i="4"/>
  <c r="G2168" i="4"/>
  <c r="G2169" i="4"/>
  <c r="G2170" i="4"/>
  <c r="G2171" i="4"/>
  <c r="G2172" i="4"/>
  <c r="G2173" i="4"/>
  <c r="G2174" i="4"/>
  <c r="G2175" i="4"/>
  <c r="G2176" i="4"/>
  <c r="G2177" i="4"/>
  <c r="G2178" i="4"/>
  <c r="G2179" i="4"/>
  <c r="G2180" i="4"/>
  <c r="G2181" i="4"/>
  <c r="G2182" i="4"/>
  <c r="G2183" i="4"/>
  <c r="G2184" i="4"/>
  <c r="G2185" i="4"/>
  <c r="G2186" i="4"/>
  <c r="G2187" i="4"/>
  <c r="G2188" i="4"/>
  <c r="G2189" i="4"/>
  <c r="G2190" i="4"/>
  <c r="G2191" i="4"/>
  <c r="G2192" i="4"/>
  <c r="G2193" i="4"/>
  <c r="G2194" i="4"/>
  <c r="G2195" i="4"/>
  <c r="G2196" i="4"/>
  <c r="G2197" i="4"/>
  <c r="G2198" i="4"/>
  <c r="G2199" i="4"/>
  <c r="G2200" i="4"/>
  <c r="G2201" i="4"/>
  <c r="G2202" i="4"/>
  <c r="G2203" i="4"/>
  <c r="G2204" i="4"/>
  <c r="G2205" i="4"/>
  <c r="G2206" i="4"/>
  <c r="G2207" i="4"/>
  <c r="G2208" i="4"/>
  <c r="G2209" i="4"/>
  <c r="G2210" i="4"/>
  <c r="G2211" i="4"/>
  <c r="G2212" i="4"/>
  <c r="G2213" i="4"/>
  <c r="G2214" i="4"/>
  <c r="G2215" i="4"/>
  <c r="G2216" i="4"/>
  <c r="G2217" i="4"/>
  <c r="G2218" i="4"/>
  <c r="G2219" i="4"/>
  <c r="G2220" i="4"/>
  <c r="G2221" i="4"/>
  <c r="G2222" i="4"/>
  <c r="G2223" i="4"/>
  <c r="G2224" i="4"/>
  <c r="G2225" i="4"/>
  <c r="G2226" i="4"/>
  <c r="G2227" i="4"/>
  <c r="G2228" i="4"/>
  <c r="G2229" i="4"/>
  <c r="G2230" i="4"/>
  <c r="G2231" i="4"/>
  <c r="G2232" i="4"/>
  <c r="G2233" i="4"/>
  <c r="G2234" i="4"/>
  <c r="G2235" i="4"/>
  <c r="G2236" i="4"/>
  <c r="G2237" i="4"/>
  <c r="G2238" i="4"/>
  <c r="G2239" i="4"/>
  <c r="G2240" i="4"/>
  <c r="G2241" i="4"/>
  <c r="G2242" i="4"/>
  <c r="G2243" i="4"/>
  <c r="G2244" i="4"/>
  <c r="G2245" i="4"/>
  <c r="G2246" i="4"/>
  <c r="G2247" i="4"/>
  <c r="G2248" i="4"/>
  <c r="G2249" i="4"/>
  <c r="G2250" i="4"/>
  <c r="G2251" i="4"/>
  <c r="G2252" i="4"/>
  <c r="G2253" i="4"/>
  <c r="G2254" i="4"/>
  <c r="G2255" i="4"/>
  <c r="G2256" i="4"/>
  <c r="G2257" i="4"/>
  <c r="G2258" i="4"/>
  <c r="G2259" i="4"/>
  <c r="G2260" i="4"/>
  <c r="G2261" i="4"/>
  <c r="G2262" i="4"/>
  <c r="G2263" i="4"/>
  <c r="G2264" i="4"/>
  <c r="G2265" i="4"/>
  <c r="G2266" i="4"/>
  <c r="G2267" i="4"/>
  <c r="G2268" i="4"/>
  <c r="G2269" i="4"/>
  <c r="G2270" i="4"/>
  <c r="G2271" i="4"/>
  <c r="G2272" i="4"/>
  <c r="G2273" i="4"/>
  <c r="G2274" i="4"/>
  <c r="G2275" i="4"/>
  <c r="G2276" i="4"/>
  <c r="G2277" i="4"/>
  <c r="G2278" i="4"/>
  <c r="G2279" i="4"/>
  <c r="G2280" i="4"/>
  <c r="G2281" i="4"/>
  <c r="G2282" i="4"/>
  <c r="G2283" i="4"/>
  <c r="G2284" i="4"/>
  <c r="G2285" i="4"/>
  <c r="G2286" i="4"/>
  <c r="G2287" i="4"/>
  <c r="G2288" i="4"/>
  <c r="G2289" i="4"/>
  <c r="G2290" i="4"/>
  <c r="G2291" i="4"/>
  <c r="G2292" i="4"/>
  <c r="G2293" i="4"/>
  <c r="G2294" i="4"/>
  <c r="G2295" i="4"/>
  <c r="G2296" i="4"/>
  <c r="G2297" i="4"/>
  <c r="G2298" i="4"/>
  <c r="G2299" i="4"/>
  <c r="G2300" i="4"/>
  <c r="G2301" i="4"/>
  <c r="G2302" i="4"/>
  <c r="G2303" i="4"/>
  <c r="G2304" i="4"/>
  <c r="G2305" i="4"/>
  <c r="G2306" i="4"/>
  <c r="G2307" i="4"/>
  <c r="G2308" i="4"/>
  <c r="G2309" i="4"/>
  <c r="G2310" i="4"/>
  <c r="G2311" i="4"/>
  <c r="G2312" i="4"/>
  <c r="G2313" i="4"/>
  <c r="G2314" i="4"/>
  <c r="G2315" i="4"/>
  <c r="G2316" i="4"/>
  <c r="G2317" i="4"/>
  <c r="G2318" i="4"/>
  <c r="G2319" i="4"/>
  <c r="G2320" i="4"/>
  <c r="G2321" i="4"/>
  <c r="G2322" i="4"/>
  <c r="G2323" i="4"/>
  <c r="G2324" i="4"/>
  <c r="G2325" i="4"/>
  <c r="G2326" i="4"/>
  <c r="G2327" i="4"/>
  <c r="G2328" i="4"/>
  <c r="G2329" i="4"/>
  <c r="G2330" i="4"/>
  <c r="G2331" i="4"/>
  <c r="G2332" i="4"/>
  <c r="G2333" i="4"/>
  <c r="G2334" i="4"/>
  <c r="G2335" i="4"/>
  <c r="G2336" i="4"/>
  <c r="G2337" i="4"/>
  <c r="G2338" i="4"/>
  <c r="G2339" i="4"/>
  <c r="G2340" i="4"/>
  <c r="G2341" i="4"/>
  <c r="G2342" i="4"/>
  <c r="G2343" i="4"/>
  <c r="G2344" i="4"/>
  <c r="G2345" i="4"/>
  <c r="G2346" i="4"/>
  <c r="G2347" i="4"/>
  <c r="G2348" i="4"/>
  <c r="G2349" i="4"/>
  <c r="G2350" i="4"/>
  <c r="G2351" i="4"/>
  <c r="G2352" i="4"/>
  <c r="G2353" i="4"/>
  <c r="G2354" i="4"/>
  <c r="G2355" i="4"/>
  <c r="G2356" i="4"/>
  <c r="G2357" i="4"/>
  <c r="G2358" i="4"/>
  <c r="G2359" i="4"/>
  <c r="G2360" i="4"/>
  <c r="G2361" i="4"/>
  <c r="G2362" i="4"/>
  <c r="G2363" i="4"/>
  <c r="G2364" i="4"/>
  <c r="G2365" i="4"/>
  <c r="G2366" i="4"/>
  <c r="G2367" i="4"/>
  <c r="G2368" i="4"/>
  <c r="G2369" i="4"/>
  <c r="G2370" i="4"/>
  <c r="G2371" i="4"/>
  <c r="G2372" i="4"/>
  <c r="G2373" i="4"/>
  <c r="G2374" i="4"/>
  <c r="G2375" i="4"/>
  <c r="G2376" i="4"/>
  <c r="G2377" i="4"/>
  <c r="G2378" i="4"/>
  <c r="G2379" i="4"/>
  <c r="G2380" i="4"/>
  <c r="G2381" i="4"/>
  <c r="G2382" i="4"/>
  <c r="G2383" i="4"/>
  <c r="G2384" i="4"/>
  <c r="G2385" i="4"/>
  <c r="G2386" i="4"/>
  <c r="G2387" i="4"/>
  <c r="G2388" i="4"/>
  <c r="G2389" i="4"/>
  <c r="G2390" i="4"/>
  <c r="G2393" i="4"/>
  <c r="G2394" i="4"/>
  <c r="G2395" i="4"/>
  <c r="G2396" i="4"/>
  <c r="G2397" i="4"/>
  <c r="G2398" i="4"/>
  <c r="G2399" i="4"/>
  <c r="G2400" i="4"/>
  <c r="G2401" i="4"/>
  <c r="G2402" i="4"/>
  <c r="G2403" i="4"/>
  <c r="G2404" i="4"/>
  <c r="G2405" i="4"/>
  <c r="G2406" i="4"/>
  <c r="G2407" i="4"/>
  <c r="G2408" i="4"/>
  <c r="G2409" i="4"/>
  <c r="G2410" i="4"/>
  <c r="G2411" i="4"/>
  <c r="G2412" i="4"/>
  <c r="G2413" i="4"/>
  <c r="G2414" i="4"/>
  <c r="G2415" i="4"/>
  <c r="G2416" i="4"/>
  <c r="G2417" i="4"/>
  <c r="G2418" i="4"/>
  <c r="G2419" i="4"/>
  <c r="G2420" i="4"/>
  <c r="G2421" i="4"/>
  <c r="G2422" i="4"/>
  <c r="G2423" i="4"/>
  <c r="G2424" i="4"/>
  <c r="G2425" i="4"/>
  <c r="G2426" i="4"/>
  <c r="G2427" i="4"/>
  <c r="G2428" i="4"/>
  <c r="G2429" i="4"/>
  <c r="G2430" i="4"/>
  <c r="G2431" i="4"/>
  <c r="G2432" i="4"/>
  <c r="G2433" i="4"/>
  <c r="G2434" i="4"/>
  <c r="G2435" i="4"/>
  <c r="G2436" i="4"/>
  <c r="G2437" i="4"/>
  <c r="G2438" i="4"/>
  <c r="G2439" i="4"/>
  <c r="G2440" i="4"/>
  <c r="G2441" i="4"/>
  <c r="G2442" i="4"/>
  <c r="G2443" i="4"/>
  <c r="G2444" i="4"/>
  <c r="G2445" i="4"/>
  <c r="G2446" i="4"/>
  <c r="G2447" i="4"/>
  <c r="G2448" i="4"/>
  <c r="G2449" i="4"/>
  <c r="G2450" i="4"/>
  <c r="G2451" i="4"/>
  <c r="G2452" i="4"/>
  <c r="G2453" i="4"/>
  <c r="G2454" i="4"/>
  <c r="G2455" i="4"/>
  <c r="G2456" i="4"/>
  <c r="G2457" i="4"/>
  <c r="G2458" i="4"/>
  <c r="G2459" i="4"/>
  <c r="G2460" i="4"/>
  <c r="G2461" i="4"/>
  <c r="G2462" i="4"/>
  <c r="G2463" i="4"/>
  <c r="G2464" i="4"/>
  <c r="G2465" i="4"/>
  <c r="G2466" i="4"/>
  <c r="G2467" i="4"/>
  <c r="G2468" i="4"/>
  <c r="G2469" i="4"/>
  <c r="G2470" i="4"/>
  <c r="G2471" i="4"/>
  <c r="G2472" i="4"/>
  <c r="G2473" i="4"/>
  <c r="G2474" i="4"/>
  <c r="G2475" i="4"/>
  <c r="G2476" i="4"/>
  <c r="G2477" i="4"/>
  <c r="G2478" i="4"/>
  <c r="G2479" i="4"/>
  <c r="G2480" i="4"/>
  <c r="G2481" i="4"/>
  <c r="G2482" i="4"/>
  <c r="G2483" i="4"/>
  <c r="G2484" i="4"/>
  <c r="G2485" i="4"/>
  <c r="G2486" i="4"/>
  <c r="G2487" i="4"/>
  <c r="G2488" i="4"/>
  <c r="G2489" i="4"/>
  <c r="G2490" i="4"/>
  <c r="G2491" i="4"/>
  <c r="G2492" i="4"/>
  <c r="G2493" i="4"/>
  <c r="G2494" i="4"/>
  <c r="G2495" i="4"/>
  <c r="G2496" i="4"/>
  <c r="G2497" i="4"/>
  <c r="G2498" i="4"/>
  <c r="G2499" i="4"/>
  <c r="G2500" i="4"/>
  <c r="G2501" i="4"/>
  <c r="G2502" i="4"/>
  <c r="G2503" i="4"/>
  <c r="G2504" i="4"/>
  <c r="G2505" i="4"/>
  <c r="G2506" i="4"/>
  <c r="G2507" i="4"/>
  <c r="G2508" i="4"/>
  <c r="G2509" i="4"/>
  <c r="G2510" i="4"/>
  <c r="G2511" i="4"/>
  <c r="G2512" i="4"/>
  <c r="G2513" i="4"/>
  <c r="G2514" i="4"/>
  <c r="G2515" i="4"/>
  <c r="G2516" i="4"/>
  <c r="G2517" i="4"/>
  <c r="G2518" i="4"/>
  <c r="G2519" i="4"/>
  <c r="G2520" i="4"/>
  <c r="G2521" i="4"/>
  <c r="G2522" i="4"/>
  <c r="G2523" i="4"/>
  <c r="G2524" i="4"/>
  <c r="G2525" i="4"/>
  <c r="G2526" i="4"/>
  <c r="G2527" i="4"/>
  <c r="G2528" i="4"/>
  <c r="G2529" i="4"/>
  <c r="G2530" i="4"/>
  <c r="G2531" i="4"/>
  <c r="G2532" i="4"/>
  <c r="G2533" i="4"/>
  <c r="G2534" i="4"/>
  <c r="G2535" i="4"/>
  <c r="G2536" i="4"/>
  <c r="G2537" i="4"/>
  <c r="G2538" i="4"/>
  <c r="G2539" i="4"/>
  <c r="G2540" i="4"/>
  <c r="G2541" i="4"/>
  <c r="G2542" i="4"/>
  <c r="G2543" i="4"/>
  <c r="G2544" i="4"/>
  <c r="G2545" i="4"/>
  <c r="G2546" i="4"/>
  <c r="G2547" i="4"/>
  <c r="G2548" i="4"/>
  <c r="G2549" i="4"/>
  <c r="G2550" i="4"/>
  <c r="G2551" i="4"/>
  <c r="G2552" i="4"/>
  <c r="G2553" i="4"/>
  <c r="G2554" i="4"/>
  <c r="G2555" i="4"/>
  <c r="G2556" i="4"/>
  <c r="G2557" i="4"/>
  <c r="G2558" i="4"/>
  <c r="G2559" i="4"/>
  <c r="G2563" i="4"/>
  <c r="G2565" i="4"/>
  <c r="G2566" i="4"/>
  <c r="G2567" i="4"/>
  <c r="G2568" i="4"/>
  <c r="G2569" i="4"/>
  <c r="G2570" i="4"/>
  <c r="G2571" i="4"/>
  <c r="G2572" i="4"/>
  <c r="G2573" i="4"/>
  <c r="G2574" i="4"/>
  <c r="G2575" i="4"/>
  <c r="G2576" i="4"/>
  <c r="G2577" i="4"/>
  <c r="G2578" i="4"/>
  <c r="G2579" i="4"/>
  <c r="G2580" i="4"/>
  <c r="G2581" i="4"/>
  <c r="G2582" i="4"/>
  <c r="G2583" i="4"/>
  <c r="G2584" i="4"/>
  <c r="G2585" i="4"/>
  <c r="G2586" i="4"/>
  <c r="G2587" i="4"/>
  <c r="G2588" i="4"/>
  <c r="G2589" i="4"/>
  <c r="G2590" i="4"/>
  <c r="G2591" i="4"/>
  <c r="G2592" i="4"/>
  <c r="G2593" i="4"/>
  <c r="G2594" i="4"/>
  <c r="G2595" i="4"/>
  <c r="G2596" i="4"/>
  <c r="G2597" i="4"/>
  <c r="G2598" i="4"/>
  <c r="G2599" i="4"/>
  <c r="G2600" i="4"/>
  <c r="G2601" i="4"/>
  <c r="G2602" i="4"/>
  <c r="G2603" i="4"/>
  <c r="G2604" i="4"/>
  <c r="G2605" i="4"/>
  <c r="G2606" i="4"/>
  <c r="G2607" i="4"/>
  <c r="G2608" i="4"/>
  <c r="G2609" i="4"/>
  <c r="G2610" i="4"/>
  <c r="G2611" i="4"/>
  <c r="G2612" i="4"/>
  <c r="G2613" i="4"/>
  <c r="G2614" i="4"/>
  <c r="G2615" i="4"/>
  <c r="G2616" i="4"/>
  <c r="G2617" i="4"/>
  <c r="G2618" i="4"/>
  <c r="G2619" i="4"/>
  <c r="G2620" i="4"/>
  <c r="G2621" i="4"/>
  <c r="G2622" i="4"/>
  <c r="G2623" i="4"/>
  <c r="G2624" i="4"/>
  <c r="G2625" i="4"/>
  <c r="G2626" i="4"/>
  <c r="G2627" i="4"/>
  <c r="G2628" i="4"/>
  <c r="G2629" i="4"/>
  <c r="G2630" i="4"/>
  <c r="G2631" i="4"/>
  <c r="G2632" i="4"/>
  <c r="G2633" i="4"/>
  <c r="G2634" i="4"/>
  <c r="G2635" i="4"/>
  <c r="G2636" i="4"/>
  <c r="G2637" i="4"/>
  <c r="G2638" i="4"/>
  <c r="G2639" i="4"/>
  <c r="G2640" i="4"/>
  <c r="G2641" i="4"/>
  <c r="G2642" i="4"/>
  <c r="G2643" i="4"/>
  <c r="G2644" i="4"/>
  <c r="G2645" i="4"/>
  <c r="G2646" i="4"/>
  <c r="G2647" i="4"/>
  <c r="G2648" i="4"/>
  <c r="G2649" i="4"/>
  <c r="G2650" i="4"/>
  <c r="G2651" i="4"/>
  <c r="G2652" i="4"/>
  <c r="G2653" i="4"/>
  <c r="G2654" i="4"/>
  <c r="G2655" i="4"/>
  <c r="G2656" i="4"/>
  <c r="G2657" i="4"/>
  <c r="G2658" i="4"/>
  <c r="G2659" i="4"/>
  <c r="G2660" i="4"/>
  <c r="G2661" i="4"/>
  <c r="G2662" i="4"/>
  <c r="G2663" i="4"/>
  <c r="G2664" i="4"/>
  <c r="G2665" i="4"/>
  <c r="G2666" i="4"/>
  <c r="G2667" i="4"/>
  <c r="G2668" i="4"/>
  <c r="G2669" i="4"/>
  <c r="G2670" i="4"/>
  <c r="G2671" i="4"/>
  <c r="G2672" i="4"/>
  <c r="G2673" i="4"/>
  <c r="G2674" i="4"/>
  <c r="G2675" i="4"/>
  <c r="G2676" i="4"/>
  <c r="G2677" i="4"/>
  <c r="G2678" i="4"/>
  <c r="G2679" i="4"/>
  <c r="G2680" i="4"/>
  <c r="G2681" i="4"/>
  <c r="G2682" i="4"/>
  <c r="G2683" i="4"/>
  <c r="G2684" i="4"/>
  <c r="G2685" i="4"/>
  <c r="G2686" i="4"/>
  <c r="G2687" i="4"/>
  <c r="G2688" i="4"/>
  <c r="G2689" i="4"/>
  <c r="G2690" i="4"/>
  <c r="G2691" i="4"/>
  <c r="G2692" i="4"/>
  <c r="G2693" i="4"/>
  <c r="G2694" i="4"/>
  <c r="G2695" i="4"/>
  <c r="G2696" i="4"/>
  <c r="G2697" i="4"/>
  <c r="G2698" i="4"/>
  <c r="G2699" i="4"/>
  <c r="G2700" i="4"/>
  <c r="G2701" i="4"/>
  <c r="G2702" i="4"/>
  <c r="G2703" i="4"/>
  <c r="G2704" i="4"/>
  <c r="G2705" i="4"/>
  <c r="G2706" i="4"/>
  <c r="G2707" i="4"/>
  <c r="G2708" i="4"/>
  <c r="G2709" i="4"/>
  <c r="G2710" i="4"/>
  <c r="G2711" i="4"/>
  <c r="G2712" i="4"/>
  <c r="G2713" i="4"/>
  <c r="G2714" i="4"/>
  <c r="G2715" i="4"/>
  <c r="G2716" i="4"/>
  <c r="G2717" i="4"/>
  <c r="G2718" i="4"/>
  <c r="G2719" i="4"/>
  <c r="G2720" i="4"/>
  <c r="G2721" i="4"/>
  <c r="G2722" i="4"/>
  <c r="G2723" i="4"/>
  <c r="G2724" i="4"/>
  <c r="G2725" i="4"/>
  <c r="G2726" i="4"/>
  <c r="G2727" i="4"/>
  <c r="G2728" i="4"/>
  <c r="G2729" i="4"/>
  <c r="G2730" i="4"/>
  <c r="G2731" i="4"/>
  <c r="G2732" i="4"/>
  <c r="G2733" i="4"/>
  <c r="G2734" i="4"/>
  <c r="G2735" i="4"/>
  <c r="G2736" i="4"/>
  <c r="G2737" i="4"/>
  <c r="G2738" i="4"/>
  <c r="G2739" i="4"/>
  <c r="G2740" i="4"/>
  <c r="G2741" i="4"/>
  <c r="G2742" i="4"/>
  <c r="G2743" i="4"/>
  <c r="G2744" i="4"/>
  <c r="G2745" i="4"/>
  <c r="G2746" i="4"/>
  <c r="G2747" i="4"/>
  <c r="G2748" i="4"/>
  <c r="G2749" i="4"/>
  <c r="G2750" i="4"/>
  <c r="G2751" i="4"/>
  <c r="G2752" i="4"/>
  <c r="G2753" i="4"/>
  <c r="G2754" i="4"/>
  <c r="G2755" i="4"/>
  <c r="G2760" i="4"/>
  <c r="G2761" i="4"/>
  <c r="G2762" i="4"/>
  <c r="G2763" i="4"/>
  <c r="G2764" i="4"/>
  <c r="G2765" i="4"/>
  <c r="G2766" i="4"/>
  <c r="G2767" i="4"/>
  <c r="G2768" i="4"/>
  <c r="G2769" i="4"/>
  <c r="G2770" i="4"/>
  <c r="G2771" i="4"/>
  <c r="G2772" i="4"/>
  <c r="G2773" i="4"/>
  <c r="G2774" i="4"/>
  <c r="G2775" i="4"/>
  <c r="G2776" i="4"/>
  <c r="G2777" i="4"/>
  <c r="G2778" i="4"/>
  <c r="G2779" i="4"/>
  <c r="G2780" i="4"/>
  <c r="G2781" i="4"/>
  <c r="G2782" i="4"/>
  <c r="G2783" i="4"/>
  <c r="G2784" i="4"/>
  <c r="G2785" i="4"/>
  <c r="G2786" i="4"/>
  <c r="G2787" i="4"/>
  <c r="G2788" i="4"/>
  <c r="G2789" i="4"/>
  <c r="G2790" i="4"/>
  <c r="G2791" i="4"/>
  <c r="G2792" i="4"/>
  <c r="G2793" i="4"/>
  <c r="G2794" i="4"/>
  <c r="G2795" i="4"/>
  <c r="G2796" i="4"/>
  <c r="G2797" i="4"/>
  <c r="G2798" i="4"/>
  <c r="G2799" i="4"/>
  <c r="G2800" i="4"/>
  <c r="G2801" i="4"/>
  <c r="G2802" i="4"/>
  <c r="G2803" i="4"/>
  <c r="G2804" i="4"/>
  <c r="G2805" i="4"/>
  <c r="G2806" i="4"/>
  <c r="G2807" i="4"/>
  <c r="G2808" i="4"/>
  <c r="G2809" i="4"/>
  <c r="G2810" i="4"/>
  <c r="G2811" i="4"/>
  <c r="G2812" i="4"/>
  <c r="G2813" i="4"/>
  <c r="G2814" i="4"/>
  <c r="G2815" i="4"/>
  <c r="G2816" i="4"/>
  <c r="G2817" i="4"/>
  <c r="G2818" i="4"/>
  <c r="G2819" i="4"/>
  <c r="G2820" i="4"/>
  <c r="G2821" i="4"/>
  <c r="G2822" i="4"/>
  <c r="G2823" i="4"/>
  <c r="G2824" i="4"/>
  <c r="G2825" i="4"/>
  <c r="G2826" i="4"/>
  <c r="G2827" i="4"/>
  <c r="G2828" i="4"/>
  <c r="G2829" i="4"/>
  <c r="G2830" i="4"/>
  <c r="G2833" i="4"/>
  <c r="G2834" i="4"/>
  <c r="G2835" i="4"/>
  <c r="G2836" i="4"/>
  <c r="G2837" i="4"/>
  <c r="G2838" i="4"/>
  <c r="G2839" i="4"/>
  <c r="G2840" i="4"/>
  <c r="G2841" i="4"/>
  <c r="G2842" i="4"/>
  <c r="G2844" i="4"/>
  <c r="G2845" i="4"/>
  <c r="G2846" i="4"/>
  <c r="G2847" i="4"/>
  <c r="G2848" i="4"/>
  <c r="G2849" i="4"/>
  <c r="G2850" i="4"/>
  <c r="G2851" i="4"/>
  <c r="G2852" i="4"/>
  <c r="G2853" i="4"/>
  <c r="G2854" i="4"/>
  <c r="G2855" i="4"/>
  <c r="G2856" i="4"/>
  <c r="G2857" i="4"/>
  <c r="G2858" i="4"/>
  <c r="G2859" i="4"/>
  <c r="G2860" i="4"/>
  <c r="G2861" i="4"/>
  <c r="G2862" i="4"/>
  <c r="G2863" i="4"/>
  <c r="G2864" i="4"/>
  <c r="G2865" i="4"/>
  <c r="G2866" i="4"/>
  <c r="G2867" i="4"/>
  <c r="G2868" i="4"/>
  <c r="G2873" i="4"/>
  <c r="G2874" i="4"/>
  <c r="G2875" i="4"/>
  <c r="G2876" i="4"/>
  <c r="G2879" i="4"/>
  <c r="G2880" i="4"/>
  <c r="G2881" i="4"/>
  <c r="G2882" i="4"/>
  <c r="G2883" i="4"/>
  <c r="G2884" i="4"/>
  <c r="G2885" i="4"/>
  <c r="G2886" i="4"/>
  <c r="G2889" i="4"/>
  <c r="G2890" i="4"/>
  <c r="G2891" i="4"/>
  <c r="G2892" i="4"/>
  <c r="G2893" i="4"/>
  <c r="G2894" i="4"/>
  <c r="G2895" i="4"/>
  <c r="G2896" i="4"/>
  <c r="G2897" i="4"/>
  <c r="G2898" i="4"/>
  <c r="G2899" i="4"/>
  <c r="G2900" i="4"/>
  <c r="G2901" i="4"/>
  <c r="G2902" i="4"/>
  <c r="G2903" i="4"/>
  <c r="G2904" i="4"/>
  <c r="G2905" i="4"/>
  <c r="G2906" i="4"/>
  <c r="G2907" i="4"/>
  <c r="G2908" i="4"/>
  <c r="G2909" i="4"/>
  <c r="G2910" i="4"/>
  <c r="G2911" i="4"/>
  <c r="G2912" i="4"/>
  <c r="G2913" i="4"/>
  <c r="G2914" i="4"/>
  <c r="G2915" i="4"/>
  <c r="G2916" i="4"/>
  <c r="G2917" i="4"/>
  <c r="G2918" i="4"/>
  <c r="G2919" i="4"/>
  <c r="G2920" i="4"/>
  <c r="G2921" i="4"/>
  <c r="G2922" i="4"/>
  <c r="G2923" i="4"/>
  <c r="G2924" i="4"/>
  <c r="G2925" i="4"/>
  <c r="G2926" i="4"/>
  <c r="G2927" i="4"/>
  <c r="G2928" i="4"/>
  <c r="G2929" i="4"/>
  <c r="G2930" i="4"/>
  <c r="G2931" i="4"/>
  <c r="G2932" i="4"/>
  <c r="G2933" i="4"/>
  <c r="G2934" i="4"/>
  <c r="G2935" i="4"/>
  <c r="G2936" i="4"/>
  <c r="G2937" i="4"/>
  <c r="G2938" i="4"/>
  <c r="G2939" i="4"/>
  <c r="G2940" i="4"/>
  <c r="G2941" i="4"/>
  <c r="G2942" i="4"/>
  <c r="G2943" i="4"/>
  <c r="G2944" i="4"/>
  <c r="G2945" i="4"/>
  <c r="G2946" i="4"/>
  <c r="G2947" i="4"/>
  <c r="G2948" i="4"/>
  <c r="G2949" i="4"/>
  <c r="G2950" i="4"/>
  <c r="G2951" i="4"/>
  <c r="G2952" i="4"/>
  <c r="G2953" i="4"/>
  <c r="G2954" i="4"/>
  <c r="G2955" i="4"/>
  <c r="G2956" i="4"/>
  <c r="G2957" i="4"/>
  <c r="G2958" i="4"/>
  <c r="G2959" i="4"/>
  <c r="G2960" i="4"/>
  <c r="G2961" i="4"/>
  <c r="G2962" i="4"/>
  <c r="G2963" i="4"/>
  <c r="G2964" i="4"/>
  <c r="G2965" i="4"/>
  <c r="G2966" i="4"/>
  <c r="G2967" i="4"/>
  <c r="G2968" i="4"/>
  <c r="G2969" i="4"/>
  <c r="G2970" i="4"/>
  <c r="G2971" i="4"/>
  <c r="G2972" i="4"/>
  <c r="G2973" i="4"/>
  <c r="G2974" i="4"/>
  <c r="G2975" i="4"/>
  <c r="G2976" i="4"/>
  <c r="G2977" i="4"/>
  <c r="G2978" i="4"/>
  <c r="G2979" i="4"/>
  <c r="G2980" i="4"/>
  <c r="G2981" i="4"/>
  <c r="G2982" i="4"/>
  <c r="G2983" i="4"/>
  <c r="G2984" i="4"/>
  <c r="G2985" i="4"/>
  <c r="G2986" i="4"/>
  <c r="G2987" i="4"/>
  <c r="G2988" i="4"/>
  <c r="G2989" i="4"/>
  <c r="G2990" i="4"/>
  <c r="G2991" i="4"/>
  <c r="G2992" i="4"/>
  <c r="G2993" i="4"/>
  <c r="G2994" i="4"/>
  <c r="G2995" i="4"/>
  <c r="G2996" i="4"/>
  <c r="G2997" i="4"/>
  <c r="G2998" i="4"/>
  <c r="G2999" i="4"/>
  <c r="G3000" i="4"/>
  <c r="G3001" i="4"/>
  <c r="G3002" i="4"/>
  <c r="G3003" i="4"/>
  <c r="G3004" i="4"/>
  <c r="G3005" i="4"/>
  <c r="G3006" i="4"/>
  <c r="G3007" i="4"/>
  <c r="G3008" i="4"/>
  <c r="G3009" i="4"/>
  <c r="G3010" i="4"/>
  <c r="G3011" i="4"/>
  <c r="G3012" i="4"/>
  <c r="G3013" i="4"/>
  <c r="G3014" i="4"/>
  <c r="G3015" i="4"/>
  <c r="G3016" i="4"/>
  <c r="G3017" i="4"/>
  <c r="G3018" i="4"/>
  <c r="G3019" i="4"/>
  <c r="G3020" i="4"/>
  <c r="G3021" i="4"/>
  <c r="G3022" i="4"/>
  <c r="G3023" i="4"/>
  <c r="G3024" i="4"/>
  <c r="G3025" i="4"/>
  <c r="G3026" i="4"/>
  <c r="G3027" i="4"/>
  <c r="G3028" i="4"/>
  <c r="G3029" i="4"/>
  <c r="G3030" i="4"/>
  <c r="G3031" i="4"/>
  <c r="G3032" i="4"/>
  <c r="G3033" i="4"/>
  <c r="G3034" i="4"/>
  <c r="G3035" i="4"/>
  <c r="G3036" i="4"/>
  <c r="G3037" i="4"/>
  <c r="G3038" i="4"/>
  <c r="G3039" i="4"/>
  <c r="G3040" i="4"/>
  <c r="G3041" i="4"/>
  <c r="G3042" i="4"/>
  <c r="G3043" i="4"/>
  <c r="G3044" i="4"/>
  <c r="G3045" i="4"/>
  <c r="G3046" i="4"/>
  <c r="G3047" i="4"/>
  <c r="G3048" i="4"/>
  <c r="G3049" i="4"/>
  <c r="G3050" i="4"/>
  <c r="G3051" i="4"/>
  <c r="G3052" i="4"/>
  <c r="G3053" i="4"/>
  <c r="G3054" i="4"/>
  <c r="G3055" i="4"/>
  <c r="G3056" i="4"/>
  <c r="G3057" i="4"/>
  <c r="G3058" i="4"/>
  <c r="G3059" i="4"/>
  <c r="G3060" i="4"/>
  <c r="G3061" i="4"/>
  <c r="G3062" i="4"/>
  <c r="G3063" i="4"/>
  <c r="G3064" i="4"/>
  <c r="G3065" i="4"/>
  <c r="G3066" i="4"/>
  <c r="G3067" i="4"/>
  <c r="G3068" i="4"/>
  <c r="G3069" i="4"/>
  <c r="G3070" i="4"/>
  <c r="G3071" i="4"/>
  <c r="G3072" i="4"/>
  <c r="G3073" i="4"/>
  <c r="G3074" i="4"/>
  <c r="G3075" i="4"/>
  <c r="G3076" i="4"/>
  <c r="G3077" i="4"/>
  <c r="G3078" i="4"/>
  <c r="G3079" i="4"/>
  <c r="G3080" i="4"/>
  <c r="G3081" i="4"/>
  <c r="G3082" i="4"/>
  <c r="G3083" i="4"/>
  <c r="G3084" i="4"/>
  <c r="G3085" i="4"/>
  <c r="G3086" i="4"/>
  <c r="G3087" i="4"/>
  <c r="G3088" i="4"/>
  <c r="G3089" i="4"/>
  <c r="G3090" i="4"/>
  <c r="G3091" i="4"/>
  <c r="G3092" i="4"/>
  <c r="G3093" i="4"/>
  <c r="G3094" i="4"/>
  <c r="G3095" i="4"/>
  <c r="G3096" i="4"/>
  <c r="G3097" i="4"/>
  <c r="G3098" i="4"/>
  <c r="G3099" i="4"/>
  <c r="G3100" i="4"/>
  <c r="G3101" i="4"/>
  <c r="G3102" i="4"/>
  <c r="G3103" i="4"/>
  <c r="G3104" i="4"/>
  <c r="G3105" i="4"/>
  <c r="G3106" i="4"/>
  <c r="G3107" i="4"/>
  <c r="G3108" i="4"/>
  <c r="G3109" i="4"/>
  <c r="G3110" i="4"/>
  <c r="G3111" i="4"/>
  <c r="G3112" i="4"/>
  <c r="G3113" i="4"/>
  <c r="G3114" i="4"/>
  <c r="G3115" i="4"/>
  <c r="G3116" i="4"/>
  <c r="G3117" i="4"/>
  <c r="G3118" i="4"/>
  <c r="G3119" i="4"/>
  <c r="G3120" i="4"/>
  <c r="G3121" i="4"/>
  <c r="G3122" i="4"/>
  <c r="G3123" i="4"/>
  <c r="G3124" i="4"/>
  <c r="G3125" i="4"/>
  <c r="G3126" i="4"/>
  <c r="G3127" i="4"/>
  <c r="G3128" i="4"/>
  <c r="G3129" i="4"/>
  <c r="G3130" i="4"/>
  <c r="G3131" i="4"/>
  <c r="G3132" i="4"/>
  <c r="G3133" i="4"/>
  <c r="G3134" i="4"/>
  <c r="G3135" i="4"/>
  <c r="G3136" i="4"/>
  <c r="G3137" i="4"/>
  <c r="G3138" i="4"/>
  <c r="G3139" i="4"/>
  <c r="G3140" i="4"/>
  <c r="G3141" i="4"/>
  <c r="G3142" i="4"/>
  <c r="G3143" i="4"/>
  <c r="G3144" i="4"/>
  <c r="G3145" i="4"/>
  <c r="G3146" i="4"/>
  <c r="G3147" i="4"/>
  <c r="G3148" i="4"/>
  <c r="G3150" i="4"/>
  <c r="G3158" i="4"/>
  <c r="G3163" i="4"/>
  <c r="G3164" i="4"/>
  <c r="G3165" i="4"/>
  <c r="G3166" i="4"/>
  <c r="G9" i="4"/>
  <c r="E3167" i="4" l="1"/>
  <c r="G3167" i="4" s="1"/>
  <c r="E13" i="2"/>
  <c r="E7" i="2" l="1"/>
  <c r="E8" i="2"/>
  <c r="E9" i="2"/>
  <c r="E10" i="2"/>
  <c r="E11" i="2"/>
  <c r="E12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6" i="2"/>
  <c r="F2469" i="3" l="1"/>
  <c r="F2468" i="3"/>
  <c r="F2467" i="3"/>
  <c r="F2466" i="3"/>
  <c r="F2465" i="3"/>
  <c r="F2410" i="3"/>
  <c r="F2372" i="3"/>
  <c r="F2371" i="3"/>
  <c r="F2354" i="3"/>
  <c r="F2351" i="3"/>
  <c r="F2348" i="3"/>
  <c r="F2347" i="3"/>
  <c r="F2346" i="3"/>
  <c r="F2345" i="3"/>
  <c r="F2344" i="3"/>
  <c r="F2343" i="3"/>
  <c r="F2256" i="3"/>
  <c r="F2246" i="3"/>
  <c r="F2245" i="3"/>
  <c r="F2244" i="3"/>
  <c r="F2243" i="3"/>
  <c r="F2242" i="3"/>
  <c r="F2214" i="3"/>
  <c r="F2213" i="3"/>
  <c r="F2212" i="3"/>
  <c r="F3016" i="3" s="1"/>
  <c r="F907" i="3"/>
  <c r="F906" i="3"/>
  <c r="H8" i="3" l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1558" i="3"/>
  <c r="H1559" i="3"/>
  <c r="H1560" i="3"/>
  <c r="H1561" i="3"/>
  <c r="H1562" i="3"/>
  <c r="H1563" i="3"/>
  <c r="H1564" i="3"/>
  <c r="H1565" i="3"/>
  <c r="H1566" i="3"/>
  <c r="H1567" i="3"/>
  <c r="H1568" i="3"/>
  <c r="H1569" i="3"/>
  <c r="H1570" i="3"/>
  <c r="H1571" i="3"/>
  <c r="H1572" i="3"/>
  <c r="H1573" i="3"/>
  <c r="H1574" i="3"/>
  <c r="H1575" i="3"/>
  <c r="H1576" i="3"/>
  <c r="H1577" i="3"/>
  <c r="H1578" i="3"/>
  <c r="H1579" i="3"/>
  <c r="H1580" i="3"/>
  <c r="H1581" i="3"/>
  <c r="H1582" i="3"/>
  <c r="H1583" i="3"/>
  <c r="H1584" i="3"/>
  <c r="H1585" i="3"/>
  <c r="H1586" i="3"/>
  <c r="H1587" i="3"/>
  <c r="H1588" i="3"/>
  <c r="H1589" i="3"/>
  <c r="H1590" i="3"/>
  <c r="H1591" i="3"/>
  <c r="H1592" i="3"/>
  <c r="H1593" i="3"/>
  <c r="H1594" i="3"/>
  <c r="H1595" i="3"/>
  <c r="H1596" i="3"/>
  <c r="H1597" i="3"/>
  <c r="H1598" i="3"/>
  <c r="H1599" i="3"/>
  <c r="H1600" i="3"/>
  <c r="H1601" i="3"/>
  <c r="H1602" i="3"/>
  <c r="H1603" i="3"/>
  <c r="H1604" i="3"/>
  <c r="H1605" i="3"/>
  <c r="H1606" i="3"/>
  <c r="H1607" i="3"/>
  <c r="H1608" i="3"/>
  <c r="H1609" i="3"/>
  <c r="H1610" i="3"/>
  <c r="H1611" i="3"/>
  <c r="H1612" i="3"/>
  <c r="H1613" i="3"/>
  <c r="H1614" i="3"/>
  <c r="H1615" i="3"/>
  <c r="H1616" i="3"/>
  <c r="H1617" i="3"/>
  <c r="H1618" i="3"/>
  <c r="H1619" i="3"/>
  <c r="H1620" i="3"/>
  <c r="H1621" i="3"/>
  <c r="H1622" i="3"/>
  <c r="H1623" i="3"/>
  <c r="H1624" i="3"/>
  <c r="H1625" i="3"/>
  <c r="H1626" i="3"/>
  <c r="H1627" i="3"/>
  <c r="H1628" i="3"/>
  <c r="H1629" i="3"/>
  <c r="H1630" i="3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1727" i="3"/>
  <c r="H1728" i="3"/>
  <c r="H1729" i="3"/>
  <c r="H1730" i="3"/>
  <c r="H1731" i="3"/>
  <c r="H1732" i="3"/>
  <c r="H1733" i="3"/>
  <c r="H1734" i="3"/>
  <c r="H1735" i="3"/>
  <c r="H1736" i="3"/>
  <c r="H1737" i="3"/>
  <c r="H1738" i="3"/>
  <c r="H1739" i="3"/>
  <c r="H1740" i="3"/>
  <c r="H1741" i="3"/>
  <c r="H1742" i="3"/>
  <c r="H1743" i="3"/>
  <c r="H1744" i="3"/>
  <c r="H1745" i="3"/>
  <c r="H1746" i="3"/>
  <c r="H1747" i="3"/>
  <c r="H1748" i="3"/>
  <c r="H1749" i="3"/>
  <c r="H1750" i="3"/>
  <c r="H1751" i="3"/>
  <c r="H1752" i="3"/>
  <c r="H1753" i="3"/>
  <c r="H1754" i="3"/>
  <c r="H1755" i="3"/>
  <c r="H1756" i="3"/>
  <c r="H1757" i="3"/>
  <c r="H1758" i="3"/>
  <c r="H1759" i="3"/>
  <c r="H1760" i="3"/>
  <c r="H1761" i="3"/>
  <c r="H1762" i="3"/>
  <c r="H1763" i="3"/>
  <c r="H1764" i="3"/>
  <c r="H1765" i="3"/>
  <c r="H1766" i="3"/>
  <c r="H1767" i="3"/>
  <c r="H1768" i="3"/>
  <c r="H1769" i="3"/>
  <c r="H1770" i="3"/>
  <c r="H1771" i="3"/>
  <c r="H1772" i="3"/>
  <c r="H1773" i="3"/>
  <c r="H1774" i="3"/>
  <c r="H1775" i="3"/>
  <c r="H1776" i="3"/>
  <c r="H1777" i="3"/>
  <c r="H1778" i="3"/>
  <c r="H1779" i="3"/>
  <c r="H1780" i="3"/>
  <c r="H1781" i="3"/>
  <c r="H1782" i="3"/>
  <c r="H1783" i="3"/>
  <c r="H1784" i="3"/>
  <c r="H1785" i="3"/>
  <c r="H1786" i="3"/>
  <c r="H1787" i="3"/>
  <c r="H1788" i="3"/>
  <c r="H1789" i="3"/>
  <c r="H1790" i="3"/>
  <c r="H1791" i="3"/>
  <c r="H1792" i="3"/>
  <c r="H1793" i="3"/>
  <c r="H1794" i="3"/>
  <c r="H1795" i="3"/>
  <c r="H1796" i="3"/>
  <c r="H1797" i="3"/>
  <c r="H1798" i="3"/>
  <c r="H1799" i="3"/>
  <c r="H1800" i="3"/>
  <c r="H1801" i="3"/>
  <c r="H1802" i="3"/>
  <c r="H1803" i="3"/>
  <c r="H1804" i="3"/>
  <c r="H1805" i="3"/>
  <c r="H1806" i="3"/>
  <c r="H1807" i="3"/>
  <c r="H1808" i="3"/>
  <c r="H1809" i="3"/>
  <c r="H1810" i="3"/>
  <c r="H1811" i="3"/>
  <c r="H1812" i="3"/>
  <c r="H1813" i="3"/>
  <c r="H1814" i="3"/>
  <c r="H1815" i="3"/>
  <c r="H1816" i="3"/>
  <c r="H1817" i="3"/>
  <c r="H1818" i="3"/>
  <c r="H1819" i="3"/>
  <c r="H1820" i="3"/>
  <c r="H1821" i="3"/>
  <c r="H1822" i="3"/>
  <c r="H1823" i="3"/>
  <c r="H1824" i="3"/>
  <c r="H1825" i="3"/>
  <c r="H1826" i="3"/>
  <c r="H1827" i="3"/>
  <c r="H1828" i="3"/>
  <c r="H1829" i="3"/>
  <c r="H1830" i="3"/>
  <c r="H1831" i="3"/>
  <c r="H1834" i="3"/>
  <c r="H1836" i="3"/>
  <c r="H1837" i="3"/>
  <c r="H1838" i="3"/>
  <c r="H1839" i="3"/>
  <c r="H1840" i="3"/>
  <c r="H1841" i="3"/>
  <c r="H1842" i="3"/>
  <c r="H1843" i="3"/>
  <c r="H1844" i="3"/>
  <c r="H1845" i="3"/>
  <c r="H1846" i="3"/>
  <c r="H1847" i="3"/>
  <c r="H1848" i="3"/>
  <c r="H1849" i="3"/>
  <c r="H1850" i="3"/>
  <c r="H1851" i="3"/>
  <c r="H1852" i="3"/>
  <c r="H1853" i="3"/>
  <c r="H1854" i="3"/>
  <c r="H1855" i="3"/>
  <c r="H1856" i="3"/>
  <c r="H1857" i="3"/>
  <c r="H1858" i="3"/>
  <c r="H1859" i="3"/>
  <c r="H1860" i="3"/>
  <c r="H1861" i="3"/>
  <c r="H1862" i="3"/>
  <c r="H1863" i="3"/>
  <c r="H1864" i="3"/>
  <c r="H1865" i="3"/>
  <c r="H1866" i="3"/>
  <c r="H1867" i="3"/>
  <c r="H1868" i="3"/>
  <c r="H1869" i="3"/>
  <c r="H1870" i="3"/>
  <c r="H1871" i="3"/>
  <c r="H1872" i="3"/>
  <c r="H1873" i="3"/>
  <c r="H1874" i="3"/>
  <c r="H1875" i="3"/>
  <c r="H1876" i="3"/>
  <c r="H1877" i="3"/>
  <c r="H1878" i="3"/>
  <c r="H1879" i="3"/>
  <c r="H1880" i="3"/>
  <c r="H1881" i="3"/>
  <c r="H1882" i="3"/>
  <c r="H1883" i="3"/>
  <c r="H1884" i="3"/>
  <c r="H1885" i="3"/>
  <c r="H1886" i="3"/>
  <c r="H1887" i="3"/>
  <c r="H1888" i="3"/>
  <c r="H1889" i="3"/>
  <c r="H1890" i="3"/>
  <c r="H1891" i="3"/>
  <c r="H1892" i="3"/>
  <c r="H1893" i="3"/>
  <c r="H1894" i="3"/>
  <c r="H1895" i="3"/>
  <c r="H1896" i="3"/>
  <c r="H1897" i="3"/>
  <c r="H1898" i="3"/>
  <c r="H1899" i="3"/>
  <c r="H1900" i="3"/>
  <c r="H1901" i="3"/>
  <c r="H1902" i="3"/>
  <c r="H1903" i="3"/>
  <c r="H1904" i="3"/>
  <c r="H1905" i="3"/>
  <c r="H1906" i="3"/>
  <c r="H1907" i="3"/>
  <c r="H1908" i="3"/>
  <c r="H1909" i="3"/>
  <c r="H1910" i="3"/>
  <c r="H1911" i="3"/>
  <c r="H1912" i="3"/>
  <c r="H1913" i="3"/>
  <c r="H1914" i="3"/>
  <c r="H1915" i="3"/>
  <c r="H1916" i="3"/>
  <c r="H1917" i="3"/>
  <c r="H1918" i="3"/>
  <c r="H1919" i="3"/>
  <c r="H1920" i="3"/>
  <c r="H1921" i="3"/>
  <c r="H1922" i="3"/>
  <c r="H1923" i="3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2082" i="3"/>
  <c r="H2083" i="3"/>
  <c r="H2084" i="3"/>
  <c r="H2085" i="3"/>
  <c r="H2086" i="3"/>
  <c r="H2087" i="3"/>
  <c r="H2088" i="3"/>
  <c r="H2089" i="3"/>
  <c r="H2090" i="3"/>
  <c r="H2091" i="3"/>
  <c r="H2092" i="3"/>
  <c r="H2093" i="3"/>
  <c r="H2094" i="3"/>
  <c r="H2095" i="3"/>
  <c r="H2096" i="3"/>
  <c r="H2097" i="3"/>
  <c r="H2098" i="3"/>
  <c r="H2099" i="3"/>
  <c r="H2100" i="3"/>
  <c r="H2101" i="3"/>
  <c r="H2102" i="3"/>
  <c r="H2103" i="3"/>
  <c r="H2104" i="3"/>
  <c r="H2105" i="3"/>
  <c r="H2106" i="3"/>
  <c r="H2107" i="3"/>
  <c r="H2108" i="3"/>
  <c r="H2109" i="3"/>
  <c r="H2110" i="3"/>
  <c r="H2111" i="3"/>
  <c r="H2112" i="3"/>
  <c r="H2113" i="3"/>
  <c r="H2114" i="3"/>
  <c r="H2115" i="3"/>
  <c r="H2116" i="3"/>
  <c r="H2117" i="3"/>
  <c r="H2118" i="3"/>
  <c r="H2119" i="3"/>
  <c r="H2120" i="3"/>
  <c r="H2121" i="3"/>
  <c r="H2122" i="3"/>
  <c r="H2123" i="3"/>
  <c r="H2124" i="3"/>
  <c r="H2125" i="3"/>
  <c r="H2126" i="3"/>
  <c r="H2127" i="3"/>
  <c r="H2128" i="3"/>
  <c r="H2129" i="3"/>
  <c r="H2130" i="3"/>
  <c r="H2131" i="3"/>
  <c r="H2132" i="3"/>
  <c r="H2133" i="3"/>
  <c r="H2134" i="3"/>
  <c r="H2135" i="3"/>
  <c r="H2136" i="3"/>
  <c r="H2137" i="3"/>
  <c r="H2138" i="3"/>
  <c r="H2139" i="3"/>
  <c r="H2140" i="3"/>
  <c r="H2141" i="3"/>
  <c r="H2142" i="3"/>
  <c r="H2143" i="3"/>
  <c r="H2144" i="3"/>
  <c r="H2145" i="3"/>
  <c r="H2146" i="3"/>
  <c r="H2147" i="3"/>
  <c r="H2148" i="3"/>
  <c r="H2149" i="3"/>
  <c r="H2150" i="3"/>
  <c r="H2151" i="3"/>
  <c r="H2152" i="3"/>
  <c r="H2153" i="3"/>
  <c r="H2154" i="3"/>
  <c r="H2155" i="3"/>
  <c r="H2156" i="3"/>
  <c r="H2157" i="3"/>
  <c r="H2158" i="3"/>
  <c r="H2159" i="3"/>
  <c r="H2160" i="3"/>
  <c r="H2161" i="3"/>
  <c r="H2162" i="3"/>
  <c r="H2163" i="3"/>
  <c r="H2164" i="3"/>
  <c r="H2165" i="3"/>
  <c r="H2166" i="3"/>
  <c r="H2167" i="3"/>
  <c r="H2168" i="3"/>
  <c r="H2169" i="3"/>
  <c r="H2170" i="3"/>
  <c r="H2171" i="3"/>
  <c r="H2172" i="3"/>
  <c r="H2173" i="3"/>
  <c r="H2174" i="3"/>
  <c r="H2175" i="3"/>
  <c r="H2176" i="3"/>
  <c r="H2177" i="3"/>
  <c r="H2178" i="3"/>
  <c r="H2179" i="3"/>
  <c r="H2180" i="3"/>
  <c r="H2181" i="3"/>
  <c r="H2182" i="3"/>
  <c r="H2183" i="3"/>
  <c r="H2184" i="3"/>
  <c r="H2185" i="3"/>
  <c r="H2186" i="3"/>
  <c r="H2187" i="3"/>
  <c r="H2188" i="3"/>
  <c r="H2189" i="3"/>
  <c r="H2190" i="3"/>
  <c r="H2191" i="3"/>
  <c r="H2192" i="3"/>
  <c r="H2193" i="3"/>
  <c r="H2194" i="3"/>
  <c r="H2195" i="3"/>
  <c r="H2196" i="3"/>
  <c r="H2197" i="3"/>
  <c r="H2198" i="3"/>
  <c r="H2199" i="3"/>
  <c r="H2200" i="3"/>
  <c r="H2201" i="3"/>
  <c r="H2202" i="3"/>
  <c r="H2203" i="3"/>
  <c r="H2204" i="3"/>
  <c r="H2205" i="3"/>
  <c r="H2206" i="3"/>
  <c r="H2207" i="3"/>
  <c r="H2208" i="3"/>
  <c r="H2209" i="3"/>
  <c r="H2210" i="3"/>
  <c r="H2211" i="3"/>
  <c r="H2212" i="3"/>
  <c r="H2213" i="3"/>
  <c r="H2214" i="3"/>
  <c r="H2215" i="3"/>
  <c r="H2216" i="3"/>
  <c r="H2217" i="3"/>
  <c r="H2218" i="3"/>
  <c r="H2219" i="3"/>
  <c r="H2220" i="3"/>
  <c r="H2221" i="3"/>
  <c r="H2222" i="3"/>
  <c r="H2223" i="3"/>
  <c r="H2224" i="3"/>
  <c r="H2225" i="3"/>
  <c r="H2226" i="3"/>
  <c r="H2227" i="3"/>
  <c r="H2228" i="3"/>
  <c r="H2229" i="3"/>
  <c r="H2230" i="3"/>
  <c r="H2231" i="3"/>
  <c r="H2232" i="3"/>
  <c r="H2233" i="3"/>
  <c r="H2234" i="3"/>
  <c r="H2235" i="3"/>
  <c r="H2236" i="3"/>
  <c r="H2237" i="3"/>
  <c r="H2238" i="3"/>
  <c r="H2239" i="3"/>
  <c r="H2240" i="3"/>
  <c r="H2241" i="3"/>
  <c r="H2242" i="3"/>
  <c r="H2243" i="3"/>
  <c r="H2244" i="3"/>
  <c r="H2245" i="3"/>
  <c r="H2246" i="3"/>
  <c r="H2247" i="3"/>
  <c r="H2248" i="3"/>
  <c r="H2249" i="3"/>
  <c r="H2250" i="3"/>
  <c r="H2251" i="3"/>
  <c r="H2252" i="3"/>
  <c r="H2253" i="3"/>
  <c r="H2254" i="3"/>
  <c r="H2255" i="3"/>
  <c r="H2256" i="3"/>
  <c r="H2257" i="3"/>
  <c r="H2258" i="3"/>
  <c r="H2259" i="3"/>
  <c r="H2260" i="3"/>
  <c r="H2261" i="3"/>
  <c r="H2262" i="3"/>
  <c r="H2263" i="3"/>
  <c r="H2264" i="3"/>
  <c r="H2265" i="3"/>
  <c r="H2266" i="3"/>
  <c r="H2267" i="3"/>
  <c r="H2268" i="3"/>
  <c r="H2269" i="3"/>
  <c r="H2270" i="3"/>
  <c r="H2271" i="3"/>
  <c r="H2272" i="3"/>
  <c r="H2273" i="3"/>
  <c r="H2274" i="3"/>
  <c r="H2275" i="3"/>
  <c r="H2276" i="3"/>
  <c r="H2277" i="3"/>
  <c r="H2278" i="3"/>
  <c r="H2279" i="3"/>
  <c r="H2280" i="3"/>
  <c r="H2281" i="3"/>
  <c r="H2282" i="3"/>
  <c r="H2283" i="3"/>
  <c r="H2284" i="3"/>
  <c r="H2285" i="3"/>
  <c r="H2286" i="3"/>
  <c r="H2287" i="3"/>
  <c r="H2288" i="3"/>
  <c r="H2289" i="3"/>
  <c r="H2290" i="3"/>
  <c r="H2291" i="3"/>
  <c r="H2292" i="3"/>
  <c r="H2293" i="3"/>
  <c r="H2294" i="3"/>
  <c r="H2295" i="3"/>
  <c r="H2296" i="3"/>
  <c r="H2297" i="3"/>
  <c r="H2298" i="3"/>
  <c r="H2299" i="3"/>
  <c r="H2300" i="3"/>
  <c r="H2301" i="3"/>
  <c r="H2302" i="3"/>
  <c r="H2303" i="3"/>
  <c r="H2304" i="3"/>
  <c r="H2305" i="3"/>
  <c r="H2306" i="3"/>
  <c r="H2307" i="3"/>
  <c r="H2308" i="3"/>
  <c r="H2309" i="3"/>
  <c r="H2310" i="3"/>
  <c r="H2311" i="3"/>
  <c r="H2312" i="3"/>
  <c r="H2313" i="3"/>
  <c r="H2314" i="3"/>
  <c r="H2315" i="3"/>
  <c r="H2316" i="3"/>
  <c r="H2317" i="3"/>
  <c r="H2318" i="3"/>
  <c r="H2319" i="3"/>
  <c r="H2320" i="3"/>
  <c r="H2321" i="3"/>
  <c r="H2322" i="3"/>
  <c r="H2323" i="3"/>
  <c r="H2324" i="3"/>
  <c r="H2325" i="3"/>
  <c r="H2326" i="3"/>
  <c r="H2327" i="3"/>
  <c r="H2328" i="3"/>
  <c r="H2329" i="3"/>
  <c r="H2330" i="3"/>
  <c r="H2331" i="3"/>
  <c r="H2332" i="3"/>
  <c r="H2333" i="3"/>
  <c r="H2334" i="3"/>
  <c r="H2335" i="3"/>
  <c r="H2336" i="3"/>
  <c r="H2337" i="3"/>
  <c r="H2338" i="3"/>
  <c r="H2339" i="3"/>
  <c r="H2340" i="3"/>
  <c r="H2341" i="3"/>
  <c r="H2342" i="3"/>
  <c r="H2343" i="3"/>
  <c r="H2344" i="3"/>
  <c r="H2345" i="3"/>
  <c r="H2346" i="3"/>
  <c r="H2347" i="3"/>
  <c r="H2348" i="3"/>
  <c r="H2349" i="3"/>
  <c r="H2350" i="3"/>
  <c r="H2351" i="3"/>
  <c r="H2352" i="3"/>
  <c r="H2353" i="3"/>
  <c r="H2354" i="3"/>
  <c r="H2355" i="3"/>
  <c r="H2356" i="3"/>
  <c r="H2357" i="3"/>
  <c r="H2358" i="3"/>
  <c r="H2359" i="3"/>
  <c r="H2360" i="3"/>
  <c r="H2361" i="3"/>
  <c r="H2362" i="3"/>
  <c r="H2363" i="3"/>
  <c r="H2364" i="3"/>
  <c r="H2365" i="3"/>
  <c r="H2366" i="3"/>
  <c r="H2367" i="3"/>
  <c r="H2368" i="3"/>
  <c r="H2369" i="3"/>
  <c r="H2370" i="3"/>
  <c r="H2371" i="3"/>
  <c r="H2372" i="3"/>
  <c r="H2373" i="3"/>
  <c r="H2374" i="3"/>
  <c r="H2375" i="3"/>
  <c r="H2376" i="3"/>
  <c r="H2377" i="3"/>
  <c r="H2378" i="3"/>
  <c r="H2379" i="3"/>
  <c r="H2380" i="3"/>
  <c r="H2381" i="3"/>
  <c r="H2382" i="3"/>
  <c r="H2383" i="3"/>
  <c r="H2384" i="3"/>
  <c r="H2385" i="3"/>
  <c r="H2386" i="3"/>
  <c r="H2387" i="3"/>
  <c r="H2388" i="3"/>
  <c r="H2389" i="3"/>
  <c r="H2390" i="3"/>
  <c r="H2391" i="3"/>
  <c r="H2392" i="3"/>
  <c r="H2393" i="3"/>
  <c r="H2394" i="3"/>
  <c r="H2395" i="3"/>
  <c r="H2396" i="3"/>
  <c r="H2397" i="3"/>
  <c r="H2398" i="3"/>
  <c r="H2399" i="3"/>
  <c r="H2400" i="3"/>
  <c r="H2401" i="3"/>
  <c r="H2402" i="3"/>
  <c r="H2403" i="3"/>
  <c r="H2404" i="3"/>
  <c r="H2405" i="3"/>
  <c r="H2406" i="3"/>
  <c r="H2407" i="3"/>
  <c r="H2408" i="3"/>
  <c r="H2409" i="3"/>
  <c r="H2410" i="3"/>
  <c r="H2411" i="3"/>
  <c r="H2412" i="3"/>
  <c r="H2413" i="3"/>
  <c r="H2414" i="3"/>
  <c r="H2415" i="3"/>
  <c r="H2416" i="3"/>
  <c r="H2417" i="3"/>
  <c r="H2418" i="3"/>
  <c r="H2419" i="3"/>
  <c r="H2420" i="3"/>
  <c r="H2421" i="3"/>
  <c r="H2422" i="3"/>
  <c r="H2423" i="3"/>
  <c r="H2424" i="3"/>
  <c r="H2425" i="3"/>
  <c r="H2426" i="3"/>
  <c r="H2427" i="3"/>
  <c r="H2428" i="3"/>
  <c r="H2429" i="3"/>
  <c r="H2430" i="3"/>
  <c r="H2431" i="3"/>
  <c r="H2432" i="3"/>
  <c r="H2433" i="3"/>
  <c r="H2434" i="3"/>
  <c r="H2435" i="3"/>
  <c r="H2436" i="3"/>
  <c r="H2437" i="3"/>
  <c r="H2438" i="3"/>
  <c r="H2439" i="3"/>
  <c r="H2440" i="3"/>
  <c r="H2441" i="3"/>
  <c r="H2442" i="3"/>
  <c r="H2443" i="3"/>
  <c r="H2444" i="3"/>
  <c r="H2445" i="3"/>
  <c r="H2446" i="3"/>
  <c r="H2447" i="3"/>
  <c r="H2448" i="3"/>
  <c r="H2449" i="3"/>
  <c r="H2450" i="3"/>
  <c r="H2451" i="3"/>
  <c r="H2452" i="3"/>
  <c r="H2453" i="3"/>
  <c r="H2454" i="3"/>
  <c r="H2455" i="3"/>
  <c r="H2456" i="3"/>
  <c r="H2457" i="3"/>
  <c r="H2458" i="3"/>
  <c r="H2459" i="3"/>
  <c r="H2460" i="3"/>
  <c r="H2461" i="3"/>
  <c r="H2462" i="3"/>
  <c r="H2463" i="3"/>
  <c r="H2464" i="3"/>
  <c r="H2465" i="3"/>
  <c r="H2466" i="3"/>
  <c r="H2467" i="3"/>
  <c r="H2468" i="3"/>
  <c r="H2469" i="3"/>
  <c r="H2470" i="3"/>
  <c r="H2471" i="3"/>
  <c r="H2472" i="3"/>
  <c r="H2473" i="3"/>
  <c r="H2474" i="3"/>
  <c r="H2475" i="3"/>
  <c r="H2476" i="3"/>
  <c r="H2477" i="3"/>
  <c r="H2478" i="3"/>
  <c r="H2479" i="3"/>
  <c r="H2480" i="3"/>
  <c r="H2481" i="3"/>
  <c r="H2482" i="3"/>
  <c r="H2483" i="3"/>
  <c r="H2484" i="3"/>
  <c r="H2485" i="3"/>
  <c r="H2486" i="3"/>
  <c r="H2487" i="3"/>
  <c r="H2488" i="3"/>
  <c r="H2489" i="3"/>
  <c r="H2490" i="3"/>
  <c r="H2491" i="3"/>
  <c r="H2492" i="3"/>
  <c r="H2493" i="3"/>
  <c r="H2494" i="3"/>
  <c r="H2495" i="3"/>
  <c r="H2496" i="3"/>
  <c r="H2497" i="3"/>
  <c r="H2498" i="3"/>
  <c r="H2499" i="3"/>
  <c r="H2500" i="3"/>
  <c r="H2501" i="3"/>
  <c r="H2502" i="3"/>
  <c r="H2503" i="3"/>
  <c r="H2504" i="3"/>
  <c r="H2505" i="3"/>
  <c r="H2506" i="3"/>
  <c r="H2507" i="3"/>
  <c r="H2508" i="3"/>
  <c r="H2509" i="3"/>
  <c r="H2510" i="3"/>
  <c r="H2511" i="3"/>
  <c r="H2512" i="3"/>
  <c r="H2513" i="3"/>
  <c r="H2514" i="3"/>
  <c r="H2515" i="3"/>
  <c r="H2516" i="3"/>
  <c r="H2517" i="3"/>
  <c r="H2518" i="3"/>
  <c r="H2519" i="3"/>
  <c r="H2520" i="3"/>
  <c r="H2521" i="3"/>
  <c r="H2522" i="3"/>
  <c r="H2523" i="3"/>
  <c r="H2524" i="3"/>
  <c r="H2525" i="3"/>
  <c r="H2526" i="3"/>
  <c r="H2527" i="3"/>
  <c r="H2528" i="3"/>
  <c r="H2529" i="3"/>
  <c r="H2530" i="3"/>
  <c r="H2531" i="3"/>
  <c r="H2532" i="3"/>
  <c r="H2533" i="3"/>
  <c r="H2534" i="3"/>
  <c r="H2535" i="3"/>
  <c r="H2536" i="3"/>
  <c r="H2537" i="3"/>
  <c r="H2538" i="3"/>
  <c r="H2539" i="3"/>
  <c r="H2540" i="3"/>
  <c r="H2541" i="3"/>
  <c r="H2542" i="3"/>
  <c r="H2543" i="3"/>
  <c r="H2544" i="3"/>
  <c r="H2545" i="3"/>
  <c r="H2546" i="3"/>
  <c r="H2547" i="3"/>
  <c r="H2548" i="3"/>
  <c r="H2549" i="3"/>
  <c r="H2550" i="3"/>
  <c r="H2551" i="3"/>
  <c r="H2552" i="3"/>
  <c r="H2553" i="3"/>
  <c r="H2554" i="3"/>
  <c r="H2555" i="3"/>
  <c r="H2556" i="3"/>
  <c r="H2557" i="3"/>
  <c r="H2558" i="3"/>
  <c r="H2559" i="3"/>
  <c r="H2560" i="3"/>
  <c r="H2561" i="3"/>
  <c r="H2562" i="3"/>
  <c r="H2563" i="3"/>
  <c r="H2564" i="3"/>
  <c r="H2565" i="3"/>
  <c r="H2566" i="3"/>
  <c r="H2567" i="3"/>
  <c r="H2568" i="3"/>
  <c r="H2569" i="3"/>
  <c r="H2570" i="3"/>
  <c r="H2571" i="3"/>
  <c r="H2572" i="3"/>
  <c r="H2573" i="3"/>
  <c r="H2574" i="3"/>
  <c r="H2575" i="3"/>
  <c r="H2576" i="3"/>
  <c r="H2577" i="3"/>
  <c r="H2578" i="3"/>
  <c r="H2579" i="3"/>
  <c r="H2580" i="3"/>
  <c r="H2581" i="3"/>
  <c r="H2582" i="3"/>
  <c r="H2583" i="3"/>
  <c r="H2584" i="3"/>
  <c r="H2585" i="3"/>
  <c r="H2586" i="3"/>
  <c r="H2587" i="3"/>
  <c r="H2588" i="3"/>
  <c r="H2589" i="3"/>
  <c r="H2590" i="3"/>
  <c r="H2591" i="3"/>
  <c r="H2592" i="3"/>
  <c r="H2593" i="3"/>
  <c r="H2594" i="3"/>
  <c r="H2595" i="3"/>
  <c r="H2596" i="3"/>
  <c r="H2597" i="3"/>
  <c r="H2598" i="3"/>
  <c r="H2599" i="3"/>
  <c r="H2600" i="3"/>
  <c r="H2601" i="3"/>
  <c r="H2602" i="3"/>
  <c r="H2603" i="3"/>
  <c r="H2604" i="3"/>
  <c r="H2605" i="3"/>
  <c r="H2606" i="3"/>
  <c r="H2607" i="3"/>
  <c r="H2608" i="3"/>
  <c r="H2609" i="3"/>
  <c r="H2610" i="3"/>
  <c r="H2611" i="3"/>
  <c r="H2612" i="3"/>
  <c r="H2613" i="3"/>
  <c r="H2614" i="3"/>
  <c r="H2615" i="3"/>
  <c r="H2616" i="3"/>
  <c r="H2617" i="3"/>
  <c r="H2618" i="3"/>
  <c r="H2619" i="3"/>
  <c r="H2620" i="3"/>
  <c r="H2621" i="3"/>
  <c r="H2622" i="3"/>
  <c r="H2623" i="3"/>
  <c r="H2624" i="3"/>
  <c r="H2625" i="3"/>
  <c r="H2626" i="3"/>
  <c r="H2627" i="3"/>
  <c r="H2628" i="3"/>
  <c r="H2629" i="3"/>
  <c r="H2630" i="3"/>
  <c r="H2631" i="3"/>
  <c r="H2632" i="3"/>
  <c r="H2633" i="3"/>
  <c r="H2634" i="3"/>
  <c r="H2635" i="3"/>
  <c r="H2636" i="3"/>
  <c r="H2637" i="3"/>
  <c r="H2638" i="3"/>
  <c r="H2639" i="3"/>
  <c r="H2640" i="3"/>
  <c r="H2641" i="3"/>
  <c r="H2642" i="3"/>
  <c r="H2643" i="3"/>
  <c r="H2644" i="3"/>
  <c r="H2645" i="3"/>
  <c r="H2646" i="3"/>
  <c r="H2647" i="3"/>
  <c r="H2648" i="3"/>
  <c r="H2649" i="3"/>
  <c r="H2650" i="3"/>
  <c r="H2651" i="3"/>
  <c r="H2652" i="3"/>
  <c r="H2653" i="3"/>
  <c r="H2654" i="3"/>
  <c r="H2655" i="3"/>
  <c r="H2656" i="3"/>
  <c r="H2657" i="3"/>
  <c r="H2658" i="3"/>
  <c r="H2659" i="3"/>
  <c r="H2660" i="3"/>
  <c r="H2661" i="3"/>
  <c r="H2662" i="3"/>
  <c r="H2663" i="3"/>
  <c r="H2664" i="3"/>
  <c r="H2665" i="3"/>
  <c r="H2666" i="3"/>
  <c r="H2667" i="3"/>
  <c r="H2668" i="3"/>
  <c r="H2669" i="3"/>
  <c r="H2670" i="3"/>
  <c r="H2671" i="3"/>
  <c r="H2672" i="3"/>
  <c r="H2673" i="3"/>
  <c r="H2674" i="3"/>
  <c r="H2675" i="3"/>
  <c r="H2676" i="3"/>
  <c r="H2677" i="3"/>
  <c r="H2678" i="3"/>
  <c r="H2679" i="3"/>
  <c r="H2680" i="3"/>
  <c r="H2681" i="3"/>
  <c r="H2682" i="3"/>
  <c r="H2683" i="3"/>
  <c r="H2684" i="3"/>
  <c r="H2685" i="3"/>
  <c r="H2686" i="3"/>
  <c r="H2687" i="3"/>
  <c r="H2688" i="3"/>
  <c r="H2689" i="3"/>
  <c r="H2690" i="3"/>
  <c r="H2691" i="3"/>
  <c r="H2692" i="3"/>
  <c r="H2693" i="3"/>
  <c r="H2694" i="3"/>
  <c r="H2695" i="3"/>
  <c r="H2696" i="3"/>
  <c r="H2697" i="3"/>
  <c r="H2698" i="3"/>
  <c r="H2699" i="3"/>
  <c r="H2700" i="3"/>
  <c r="H2701" i="3"/>
  <c r="H2702" i="3"/>
  <c r="H2703" i="3"/>
  <c r="H2704" i="3"/>
  <c r="H2705" i="3"/>
  <c r="H2706" i="3"/>
  <c r="H2707" i="3"/>
  <c r="H2708" i="3"/>
  <c r="H2709" i="3"/>
  <c r="H2710" i="3"/>
  <c r="H2711" i="3"/>
  <c r="H2712" i="3"/>
  <c r="H2713" i="3"/>
  <c r="H2714" i="3"/>
  <c r="H2715" i="3"/>
  <c r="H2716" i="3"/>
  <c r="H2717" i="3"/>
  <c r="H2718" i="3"/>
  <c r="H2719" i="3"/>
  <c r="H2720" i="3"/>
  <c r="H2721" i="3"/>
  <c r="H2722" i="3"/>
  <c r="H2723" i="3"/>
  <c r="H2724" i="3"/>
  <c r="H2725" i="3"/>
  <c r="H2726" i="3"/>
  <c r="H2727" i="3"/>
  <c r="H2728" i="3"/>
  <c r="H2729" i="3"/>
  <c r="H2730" i="3"/>
  <c r="H2731" i="3"/>
  <c r="H2732" i="3"/>
  <c r="H2733" i="3"/>
  <c r="H2734" i="3"/>
  <c r="H2735" i="3"/>
  <c r="H2736" i="3"/>
  <c r="H2737" i="3"/>
  <c r="H2738" i="3"/>
  <c r="H2739" i="3"/>
  <c r="H2740" i="3"/>
  <c r="H2741" i="3"/>
  <c r="H2742" i="3"/>
  <c r="H2743" i="3"/>
  <c r="H2744" i="3"/>
  <c r="H2745" i="3"/>
  <c r="H2746" i="3"/>
  <c r="H2747" i="3"/>
  <c r="H2748" i="3"/>
  <c r="H2749" i="3"/>
  <c r="H2750" i="3"/>
  <c r="H2751" i="3"/>
  <c r="H2752" i="3"/>
  <c r="H2753" i="3"/>
  <c r="H2754" i="3"/>
  <c r="H2755" i="3"/>
  <c r="H2756" i="3"/>
  <c r="H2757" i="3"/>
  <c r="H2758" i="3"/>
  <c r="H2759" i="3"/>
  <c r="H2760" i="3"/>
  <c r="H2761" i="3"/>
  <c r="H2762" i="3"/>
  <c r="H2763" i="3"/>
  <c r="H2764" i="3"/>
  <c r="H2765" i="3"/>
  <c r="H2766" i="3"/>
  <c r="H2767" i="3"/>
  <c r="H2768" i="3"/>
  <c r="H2769" i="3"/>
  <c r="H2770" i="3"/>
  <c r="H2771" i="3"/>
  <c r="H2772" i="3"/>
  <c r="H2773" i="3"/>
  <c r="H2774" i="3"/>
  <c r="H2775" i="3"/>
  <c r="H2776" i="3"/>
  <c r="H2777" i="3"/>
  <c r="H2778" i="3"/>
  <c r="H2779" i="3"/>
  <c r="H2780" i="3"/>
  <c r="H2781" i="3"/>
  <c r="H2782" i="3"/>
  <c r="H2783" i="3"/>
  <c r="H2784" i="3"/>
  <c r="H2785" i="3"/>
  <c r="H2786" i="3"/>
  <c r="H2787" i="3"/>
  <c r="H2788" i="3"/>
  <c r="H2789" i="3"/>
  <c r="H2790" i="3"/>
  <c r="H2791" i="3"/>
  <c r="H2792" i="3"/>
  <c r="H2793" i="3"/>
  <c r="H2794" i="3"/>
  <c r="H2795" i="3"/>
  <c r="H2796" i="3"/>
  <c r="H2797" i="3"/>
  <c r="H2798" i="3"/>
  <c r="H2799" i="3"/>
  <c r="H2800" i="3"/>
  <c r="H2801" i="3"/>
  <c r="H2802" i="3"/>
  <c r="H2803" i="3"/>
  <c r="H2804" i="3"/>
  <c r="H2805" i="3"/>
  <c r="H2806" i="3"/>
  <c r="H2807" i="3"/>
  <c r="H2808" i="3"/>
  <c r="H2809" i="3"/>
  <c r="H2810" i="3"/>
  <c r="H2811" i="3"/>
  <c r="H2812" i="3"/>
  <c r="H2813" i="3"/>
  <c r="H2814" i="3"/>
  <c r="H2815" i="3"/>
  <c r="H2816" i="3"/>
  <c r="H2817" i="3"/>
  <c r="H2818" i="3"/>
  <c r="H2819" i="3"/>
  <c r="H2820" i="3"/>
  <c r="H2821" i="3"/>
  <c r="H2822" i="3"/>
  <c r="H2823" i="3"/>
  <c r="H2824" i="3"/>
  <c r="H2825" i="3"/>
  <c r="H2826" i="3"/>
  <c r="H2827" i="3"/>
  <c r="H2828" i="3"/>
  <c r="H2829" i="3"/>
  <c r="H2830" i="3"/>
  <c r="H2831" i="3"/>
  <c r="H2832" i="3"/>
  <c r="H2833" i="3"/>
  <c r="H2834" i="3"/>
  <c r="H2835" i="3"/>
  <c r="H2836" i="3"/>
  <c r="H2837" i="3"/>
  <c r="H2838" i="3"/>
  <c r="H2839" i="3"/>
  <c r="H2840" i="3"/>
  <c r="H2841" i="3"/>
  <c r="H2842" i="3"/>
  <c r="H2843" i="3"/>
  <c r="H2844" i="3"/>
  <c r="H2845" i="3"/>
  <c r="H2846" i="3"/>
  <c r="H2847" i="3"/>
  <c r="H2848" i="3"/>
  <c r="H2849" i="3"/>
  <c r="H2850" i="3"/>
  <c r="H2851" i="3"/>
  <c r="H2852" i="3"/>
  <c r="H2853" i="3"/>
  <c r="H2854" i="3"/>
  <c r="H2855" i="3"/>
  <c r="H2856" i="3"/>
  <c r="H2857" i="3"/>
  <c r="H2858" i="3"/>
  <c r="H2859" i="3"/>
  <c r="H2860" i="3"/>
  <c r="H2861" i="3"/>
  <c r="H2862" i="3"/>
  <c r="H2863" i="3"/>
  <c r="H2864" i="3"/>
  <c r="H2865" i="3"/>
  <c r="H2866" i="3"/>
  <c r="H2867" i="3"/>
  <c r="H2868" i="3"/>
  <c r="H2869" i="3"/>
  <c r="H2870" i="3"/>
  <c r="H2871" i="3"/>
  <c r="H2872" i="3"/>
  <c r="H2873" i="3"/>
  <c r="H2874" i="3"/>
  <c r="H2875" i="3"/>
  <c r="H2876" i="3"/>
  <c r="H2877" i="3"/>
  <c r="H2878" i="3"/>
  <c r="H2879" i="3"/>
  <c r="H2880" i="3"/>
  <c r="H2881" i="3"/>
  <c r="H2882" i="3"/>
  <c r="H2883" i="3"/>
  <c r="H2884" i="3"/>
  <c r="H2885" i="3"/>
  <c r="H2886" i="3"/>
  <c r="H2887" i="3"/>
  <c r="H2888" i="3"/>
  <c r="H2889" i="3"/>
  <c r="H2890" i="3"/>
  <c r="H2891" i="3"/>
  <c r="H2892" i="3"/>
  <c r="H2893" i="3"/>
  <c r="H2894" i="3"/>
  <c r="H2895" i="3"/>
  <c r="H2896" i="3"/>
  <c r="H2897" i="3"/>
  <c r="H2898" i="3"/>
  <c r="H2899" i="3"/>
  <c r="H2900" i="3"/>
  <c r="H2901" i="3"/>
  <c r="H2902" i="3"/>
  <c r="H2903" i="3"/>
  <c r="H2904" i="3"/>
  <c r="H2905" i="3"/>
  <c r="H2906" i="3"/>
  <c r="H2907" i="3"/>
  <c r="H2908" i="3"/>
  <c r="H2909" i="3"/>
  <c r="H2910" i="3"/>
  <c r="H2911" i="3"/>
  <c r="H2912" i="3"/>
  <c r="H2913" i="3"/>
  <c r="H2914" i="3"/>
  <c r="H2915" i="3"/>
  <c r="H2916" i="3"/>
  <c r="H2917" i="3"/>
  <c r="H2918" i="3"/>
  <c r="H2919" i="3"/>
  <c r="H2920" i="3"/>
  <c r="H2921" i="3"/>
  <c r="H2922" i="3"/>
  <c r="H2923" i="3"/>
  <c r="H2924" i="3"/>
  <c r="H2925" i="3"/>
  <c r="H2926" i="3"/>
  <c r="H2927" i="3"/>
  <c r="H2928" i="3"/>
  <c r="H2929" i="3"/>
  <c r="H2930" i="3"/>
  <c r="H2931" i="3"/>
  <c r="H2932" i="3"/>
  <c r="H2933" i="3"/>
  <c r="H2934" i="3"/>
  <c r="H2935" i="3"/>
  <c r="H2936" i="3"/>
  <c r="H2937" i="3"/>
  <c r="H2938" i="3"/>
  <c r="H2939" i="3"/>
  <c r="H2940" i="3"/>
  <c r="H2941" i="3"/>
  <c r="H2942" i="3"/>
  <c r="H2943" i="3"/>
  <c r="H2944" i="3"/>
  <c r="H2945" i="3"/>
  <c r="H2946" i="3"/>
  <c r="H2947" i="3"/>
  <c r="H2948" i="3"/>
  <c r="H2949" i="3"/>
  <c r="H2950" i="3"/>
  <c r="H2951" i="3"/>
  <c r="H2952" i="3"/>
  <c r="H2953" i="3"/>
  <c r="H2954" i="3"/>
  <c r="H2955" i="3"/>
  <c r="H2956" i="3"/>
  <c r="H2957" i="3"/>
  <c r="H2958" i="3"/>
  <c r="H2959" i="3"/>
  <c r="H2960" i="3"/>
  <c r="H2961" i="3"/>
  <c r="H2962" i="3"/>
  <c r="H2963" i="3"/>
  <c r="H2964" i="3"/>
  <c r="H2965" i="3"/>
  <c r="H2966" i="3"/>
  <c r="H2967" i="3"/>
  <c r="H2968" i="3"/>
  <c r="H2969" i="3"/>
  <c r="H2970" i="3"/>
  <c r="H2971" i="3"/>
  <c r="H2972" i="3"/>
  <c r="H2973" i="3"/>
  <c r="H2974" i="3"/>
  <c r="H2975" i="3"/>
  <c r="H2976" i="3"/>
  <c r="H2977" i="3"/>
  <c r="H2978" i="3"/>
  <c r="H2979" i="3"/>
  <c r="H2980" i="3"/>
  <c r="H2981" i="3"/>
  <c r="H2982" i="3"/>
  <c r="H2983" i="3"/>
  <c r="H2984" i="3"/>
  <c r="H2985" i="3"/>
  <c r="H2986" i="3"/>
  <c r="H2987" i="3"/>
  <c r="H2988" i="3"/>
  <c r="H2989" i="3"/>
  <c r="H2990" i="3"/>
  <c r="H2991" i="3"/>
  <c r="H2992" i="3"/>
  <c r="H2993" i="3"/>
  <c r="H2994" i="3"/>
  <c r="H2995" i="3"/>
  <c r="H2996" i="3"/>
  <c r="H2997" i="3"/>
  <c r="H2998" i="3"/>
  <c r="H2999" i="3"/>
  <c r="H3000" i="3"/>
  <c r="H3001" i="3"/>
  <c r="H3002" i="3"/>
  <c r="H3003" i="3"/>
  <c r="H3004" i="3"/>
  <c r="H3005" i="3"/>
  <c r="H3006" i="3"/>
  <c r="H3007" i="3"/>
  <c r="H3008" i="3"/>
  <c r="H3009" i="3"/>
  <c r="H3010" i="3"/>
  <c r="H3011" i="3"/>
  <c r="H3012" i="3"/>
  <c r="H3013" i="3"/>
  <c r="H3014" i="3"/>
  <c r="H3015" i="3"/>
  <c r="H3016" i="3"/>
  <c r="H7" i="3"/>
</calcChain>
</file>

<file path=xl/sharedStrings.xml><?xml version="1.0" encoding="utf-8"?>
<sst xmlns="http://schemas.openxmlformats.org/spreadsheetml/2006/main" count="22348" uniqueCount="2205">
  <si>
    <t>КВСР</t>
  </si>
  <si>
    <t>КЦСР</t>
  </si>
  <si>
    <t>КВР</t>
  </si>
  <si>
    <t>800</t>
  </si>
  <si>
    <t>0100</t>
  </si>
  <si>
    <t>ОБЩЕГОСУДАРСТВЕННЫЕ ВОПРОСЫ</t>
  </si>
  <si>
    <t>0113</t>
  </si>
  <si>
    <t>Другие общегосударственные вопросы</t>
  </si>
  <si>
    <t>5500000000</t>
  </si>
  <si>
    <t>Государственная программа Иркутской области «Развитие культуры» на 2014 - 2018 годы</t>
  </si>
  <si>
    <t>5530000000</t>
  </si>
  <si>
    <t>Подпрограмма «Государственное управление  культурой, архивным делом и сохранение национальной самобытности» на 2014 - 2018 годы</t>
  </si>
  <si>
    <t>5530500000</t>
  </si>
  <si>
    <t>Основное мероприятие «Реализация государственной политики на территории Усть-Ордынского Бурятского округа»</t>
  </si>
  <si>
    <t>5530520110</t>
  </si>
  <si>
    <t>Расходы на выплаты по оплате труда работников государственных органов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</si>
  <si>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</si>
  <si>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</si>
  <si>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5530520190</t>
  </si>
  <si>
    <t>Расходы на обеспечение функций государственных органов, в том числе территориальных органов</t>
  </si>
  <si>
    <t>200</t>
  </si>
  <si>
    <t>Закупка товаров, работ и услуг для обеспечения государственных (муниципальных) нужд</t>
  </si>
  <si>
    <t>0700</t>
  </si>
  <si>
    <t>ОБРАЗОВАНИЕ</t>
  </si>
  <si>
    <t>0709</t>
  </si>
  <si>
    <t>Другие вопросы в области образования</t>
  </si>
  <si>
    <t>5530524000</t>
  </si>
  <si>
    <t>Создание условий для сохранения, развития и популяризации бурятского языка</t>
  </si>
  <si>
    <t>5530524020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</si>
  <si>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</si>
  <si>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0800</t>
  </si>
  <si>
    <t>КУЛЬТУРА, КИНЕМАТОГРАФИЯ</t>
  </si>
  <si>
    <t>0801</t>
  </si>
  <si>
    <t>Культура</t>
  </si>
  <si>
    <t>5520000000</t>
  </si>
  <si>
    <t>Подпрограмма «Реализация единой государственной политики в сфере культуры и архивного дела» на 2014 - 2018 годы</t>
  </si>
  <si>
    <t>5520700000</t>
  </si>
  <si>
    <t>Ведомственная целевая программа «Сохранение и развитие национальной культуры Усть-Ордынского Бурятского округа» на 2014 - 2018 годы</t>
  </si>
  <si>
    <t>5520729999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</si>
  <si>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</si>
  <si>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600</t>
  </si>
  <si>
    <t>Предоставление субсидий бюджетным, автономным учреждениям и иным некоммерческим организациям</t>
  </si>
  <si>
    <t>1100</t>
  </si>
  <si>
    <t>ФИЗИЧЕСКАЯ КУЛЬТУРА И СПОРТ</t>
  </si>
  <si>
    <t>1101</t>
  </si>
  <si>
    <t>Физическая культура</t>
  </si>
  <si>
    <t>6900000000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</si>
  <si>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</si>
  <si>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6910000000</t>
  </si>
  <si>
    <t>Подпрограмма «Государственная региональная поддержка в сфере этноконфессиональных отношений» на 2014 - 2020 годы</t>
  </si>
  <si>
    <t>6911100000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</si>
  <si>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</si>
  <si>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6911152360</t>
  </si>
  <si>
    <t>Реализация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</si>
  <si>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69111R2360</t>
  </si>
  <si>
    <t>Софинансирование расходов на реализацию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</si>
  <si>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1200</t>
  </si>
  <si>
    <t>СРЕДСТВА МАССОВОЙ ИНФОРМАЦИИ</t>
  </si>
  <si>
    <t>1202</t>
  </si>
  <si>
    <t>Периодическая печать и издательства</t>
  </si>
  <si>
    <t>5530524010</t>
  </si>
  <si>
    <t>Подготовка и издание окружных газет</t>
  </si>
  <si>
    <t>801</t>
  </si>
  <si>
    <t>0702</t>
  </si>
  <si>
    <t>Общее образование</t>
  </si>
  <si>
    <t>5100000000</t>
  </si>
  <si>
    <t>Государственная программа Иркутской области «Развитие образования» на 2014 - 2018 годы</t>
  </si>
  <si>
    <t>5110000000</t>
  </si>
  <si>
    <t>Подпрограмма «Дошкольное, общее и дополнительное образование» на 2014 - 2018 годы</t>
  </si>
  <si>
    <t>5111100000</t>
  </si>
  <si>
    <t>Ведомственная целевая программа «Дополнительное образование в сфере физической культуры и спорта» на 2014 - 2018 годы</t>
  </si>
  <si>
    <t>5111129999</t>
  </si>
  <si>
    <t>Иные бюджетные ассигнования</t>
  </si>
  <si>
    <t>0704</t>
  </si>
  <si>
    <t>Среднее профессиональное образование</t>
  </si>
  <si>
    <t>5120000000</t>
  </si>
  <si>
    <t>Подпрограмма «Развитие профессионального образования» на 2014 - 2018 годы</t>
  </si>
  <si>
    <t>5120400000</t>
  </si>
  <si>
    <t>Ведомственная целевая программа «Среднее и дополнительное профессиональное образование в сфере физической культуры, спорта и молодежной политики» на 2014 - 2018 годы</t>
  </si>
  <si>
    <t>5120429999</t>
  </si>
  <si>
    <t>300</t>
  </si>
  <si>
    <t>Социальное обеспечение и иные выплаты населению</t>
  </si>
  <si>
    <t>0705</t>
  </si>
  <si>
    <t>Профессиональная подготовка, переподготовка и повышение квалификации</t>
  </si>
  <si>
    <t>0707</t>
  </si>
  <si>
    <t>Молодежная политика и оздоровление детей</t>
  </si>
  <si>
    <t>5300000000</t>
  </si>
  <si>
    <t>Государственная программа Иркутской области «Социальная поддержка населения» на 2014 - 2018 годы</t>
  </si>
  <si>
    <t>5340000000</t>
  </si>
  <si>
    <t>Подпрограмма «Развитие системы отдыха и оздоровления детей в Иркутской области» на 2014 - 2018 годы</t>
  </si>
  <si>
    <t>5340900000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</si>
  <si>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по физической культуре, спорта и молодежной политике Иркутской области»</t>
  </si>
  <si>
    <t>5340929999</t>
  </si>
  <si>
    <t>5600000000</t>
  </si>
  <si>
    <t>Государственная программа Иркутской области «Молодежная политика» на 2014 - 2018 годы</t>
  </si>
  <si>
    <t>5610000000</t>
  </si>
  <si>
    <t>Подпрограмма «Качественное развитие потенциала и воспитание молодежи» на 2014 - 2018 годы</t>
  </si>
  <si>
    <t>5610100000</t>
  </si>
  <si>
    <t>Ведомственная целевая программа «Выявление, поддержка и обеспечение самореализации талантливой и социально-активной молодежи» на 2014 - 2018 годы</t>
  </si>
  <si>
    <t>5610129020</t>
  </si>
  <si>
    <t>Направление талантливых детей и молодежи в детские центры</t>
  </si>
  <si>
    <t>5610129999</t>
  </si>
  <si>
    <t>5610200000</t>
  </si>
  <si>
    <t>Ведомственная целевая программа «Обеспечение занятости и профессиональное становление молодежи» на 2014 - 2018 годы</t>
  </si>
  <si>
    <t>5610229999</t>
  </si>
  <si>
    <t>5610400000</t>
  </si>
  <si>
    <t>Ведомственная целевая программа «Поддержка молодых семей, формирование позитивного отношения к институту семьи» на 2014 - 2018 годы</t>
  </si>
  <si>
    <t>5610429999</t>
  </si>
  <si>
    <t>5610500000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</si>
  <si>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</si>
  <si>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5610572140</t>
  </si>
  <si>
    <t>Субсидии бюджетам муниципальных образований Иркутской области на реализацию программ по работе с детьми и молодежью</t>
  </si>
  <si>
    <t>500</t>
  </si>
  <si>
    <t>Межбюджетные трансферты</t>
  </si>
  <si>
    <t>5620000000</t>
  </si>
  <si>
    <t>Подпрограмма «Патриотическое воспитание молодежи» на 2014 - 2018 годы</t>
  </si>
  <si>
    <t>5620100000</t>
  </si>
  <si>
    <t>Ведомственная целевая программа «Патриотическое воспитание граждан в Иркутской области и допризывная подготовка молодежи» на 2014 - 2018 годы</t>
  </si>
  <si>
    <t>5620129999</t>
  </si>
  <si>
    <t>5630000000</t>
  </si>
  <si>
    <t>Подпрограмма «Государственная молодежная политика» на 2014 - 2018 годы</t>
  </si>
  <si>
    <t>5630100000</t>
  </si>
  <si>
    <t>Основное мероприятие «Государственная молодежная политика»</t>
  </si>
  <si>
    <t>5630129050</t>
  </si>
  <si>
    <t>Обеспечение деятельности учреждений в области молодежной политики</t>
  </si>
  <si>
    <t>5630129999</t>
  </si>
  <si>
    <t>5650000000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</si>
  <si>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2014 - 2018 годы</t>
  </si>
  <si>
    <t>5650300000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</si>
  <si>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</si>
  <si>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5650329999</t>
  </si>
  <si>
    <t>5650500000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</si>
  <si>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</si>
  <si>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5650529060</t>
  </si>
  <si>
    <t>Обеспечение деятельности подведомственных учреждений в области профилактики наркомании</t>
  </si>
  <si>
    <t>5650529999</t>
  </si>
  <si>
    <t>5650700000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</si>
  <si>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физической культуры, спорта и молодежной политики»</t>
  </si>
  <si>
    <t>5650729999</t>
  </si>
  <si>
    <t>5651000000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</si>
  <si>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</si>
  <si>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5651029080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</si>
  <si>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</si>
  <si>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5651400000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</si>
  <si>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</si>
  <si>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5651429999</t>
  </si>
  <si>
    <t>6600000000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</si>
  <si>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2014 - 2018 годы</t>
  </si>
  <si>
    <t>6680000000</t>
  </si>
  <si>
    <t>Подпрограмма «Пожарная безопасность» на 2014 - 2018 годы</t>
  </si>
  <si>
    <t>6680900000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</si>
  <si>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физической культуре, спорту и молодежной политике Иркутской области»</t>
  </si>
  <si>
    <t>6680929999</t>
  </si>
  <si>
    <t>6920000000</t>
  </si>
  <si>
    <t>Подпрограмма «Комплексные меры профилактики экстремистских проявлений» на 2014 - 2020 годы</t>
  </si>
  <si>
    <t>6920200000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</si>
  <si>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</si>
  <si>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69202R2360</t>
  </si>
  <si>
    <t>6920400000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</si>
  <si>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</si>
  <si>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69204R2360</t>
  </si>
  <si>
    <t>1000</t>
  </si>
  <si>
    <t>СОЦИАЛЬНАЯ ПОЛИТИКА</t>
  </si>
  <si>
    <t>1003</t>
  </si>
  <si>
    <t>Социальное обеспечение населения</t>
  </si>
  <si>
    <t>5400000000</t>
  </si>
  <si>
    <t>Государственная программа Иркутской области «Развитие физической культуры и спорта» на 2014 - 2020 годы</t>
  </si>
  <si>
    <t>5420000000</t>
  </si>
  <si>
    <t>Подпрограмма «Развитие спорта высших достижений и подготовка спортивного резерва» на 2014 - 2020 годы</t>
  </si>
  <si>
    <t>5420100000</t>
  </si>
  <si>
    <t>Ведомственная целевая программа «Подготовка спортсменов высокого класса» на 2014 - 2020 годы</t>
  </si>
  <si>
    <t>5420129999</t>
  </si>
  <si>
    <t>6400000000</t>
  </si>
  <si>
    <t>Государственная программа Иркутской области «Доступное жилье» на 2014 - 2020 годы</t>
  </si>
  <si>
    <t>6470000000</t>
  </si>
  <si>
    <t>Подпрограмма «Молодым семьям - доступное жилье» на 2014 - 2020 годы</t>
  </si>
  <si>
    <t>6470100000</t>
  </si>
  <si>
    <t>Основное мероприятие «Улучшение жилищных условий молодых семей»</t>
  </si>
  <si>
    <t>6470150200</t>
  </si>
  <si>
    <t>Субсидии на мероприятия подпрограммы «Обеспечение жильем молодых семей» федеральной целевой программы «Жилище» на 2015 - 2020 годы</t>
  </si>
  <si>
    <t>64701R0201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</si>
  <si>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</si>
  <si>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5410000000</t>
  </si>
  <si>
    <t>Подпрограмма «Развитие физической культуры и массового спорта» на 2014 - 2020 годы</t>
  </si>
  <si>
    <t>5410100000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</si>
  <si>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</si>
  <si>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5410129999</t>
  </si>
  <si>
    <t>5430000000</t>
  </si>
  <si>
    <t>Подпрограмма «Управление отраслью физической культуры и спорта» на 2014 - 2020 годы</t>
  </si>
  <si>
    <t>5430100000</t>
  </si>
  <si>
    <t>Основное мероприятие «Государственная политика в сфере физической культуры, спорта»</t>
  </si>
  <si>
    <t>5430129999</t>
  </si>
  <si>
    <t>6911300000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</si>
  <si>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</si>
  <si>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6911352360</t>
  </si>
  <si>
    <t>1102</t>
  </si>
  <si>
    <t>Массовый спорт</t>
  </si>
  <si>
    <t>5440000000</t>
  </si>
  <si>
    <t>Подпрограмма «Развитие спортивной инфраструктуры и материально- технической базы в Иркутской области» на 2014 - 2020 годы</t>
  </si>
  <si>
    <t>5440100000</t>
  </si>
  <si>
    <t>Основное мероприятие «Содействие в оснащении необходимым спортивным оборудованием и инвентарем для занятий физической культурой и спортом»</t>
  </si>
  <si>
    <t>5440151270</t>
  </si>
  <si>
    <t>Реализация мероприятий по поэтапному внедрению Всероссийского физкультурно-спортивного комплекса «Готов к труду и обороне» (ГТО)</t>
  </si>
  <si>
    <t>5440154950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</si>
  <si>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</si>
  <si>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54401R1270</t>
  </si>
  <si>
    <t>Софинансирование расходов на реализацию мероприятий по поэтапному внедрению Всероссийского физкультурно-спортивного комплекса «Готов к труду и обороне» (ГТО)</t>
  </si>
  <si>
    <t>54401R4950</t>
  </si>
  <si>
    <t>Софинансирование расходов на 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</si>
  <si>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1103</t>
  </si>
  <si>
    <t>Спорт высших достижений</t>
  </si>
  <si>
    <t>5420200000</t>
  </si>
  <si>
    <t>Ведомственная целевая программа «Формирование спортивного резерва» на 2014 - 2020 годы</t>
  </si>
  <si>
    <t>5420229999</t>
  </si>
  <si>
    <t>5420300000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</si>
  <si>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</si>
  <si>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5420350810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</si>
  <si>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</si>
  <si>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</si>
  <si>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Софинансирование расходов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</si>
  <si>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5430129000</t>
  </si>
  <si>
    <t>Субсидии аккредитованным спортивным федерациям из областного бюджета</t>
  </si>
  <si>
    <t>5430129200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</si>
  <si>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</si>
  <si>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1105</t>
  </si>
  <si>
    <t>Другие вопросы в области физической культуры и спорта</t>
  </si>
  <si>
    <t>5410200000</t>
  </si>
  <si>
    <t>Ведомственная целевая программа «Развитие адаптивного спорта» на 2014 - 2020 годы</t>
  </si>
  <si>
    <t>5410229999</t>
  </si>
  <si>
    <t>5430120110</t>
  </si>
  <si>
    <t>5430120190</t>
  </si>
  <si>
    <t>831</t>
  </si>
  <si>
    <t>6681300000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</si>
  <si>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физической культуре, спорту и молодежной политике Иркутской области»</t>
  </si>
  <si>
    <t>6681329999</t>
  </si>
  <si>
    <t>803</t>
  </si>
  <si>
    <t>0200</t>
  </si>
  <si>
    <t>НАЦИОНАЛЬНАЯ ОБОРОНА</t>
  </si>
  <si>
    <t>0204</t>
  </si>
  <si>
    <t>Мобилизационная подготовка экономики</t>
  </si>
  <si>
    <t>5200000000</t>
  </si>
  <si>
    <t>Государственная программа Иркутской области «Развитие здравоохранения» на 2014 - 2020 годы</t>
  </si>
  <si>
    <t>52Г0000000</t>
  </si>
  <si>
    <t>Подпрограмма «Повышение эффективности функционирования системы здравоохранения» на 2014 - 2020 годы</t>
  </si>
  <si>
    <t>52Г0100000</t>
  </si>
  <si>
    <t>Основное мероприятие «Государственная политика в сфере здравоохранения Иркутской области»</t>
  </si>
  <si>
    <t>52Г0120140</t>
  </si>
  <si>
    <t>Реализация государственных функций по мобилизационной подготовке экономики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</si>
  <si>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</si>
  <si>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</si>
  <si>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</si>
  <si>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</si>
  <si>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52Г0129999</t>
  </si>
  <si>
    <t>5120600000</t>
  </si>
  <si>
    <t>Основное мероприятие «Среднее профессиональное образование в сфере здравоохранения»</t>
  </si>
  <si>
    <t>5120629999</t>
  </si>
  <si>
    <t>5120638930</t>
  </si>
  <si>
    <t>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</si>
  <si>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5270000000</t>
  </si>
  <si>
    <t>Подпрограмма «Кадровое обеспечение системы здравоохранения» на 2014 - 2020 годы</t>
  </si>
  <si>
    <t>5270100000</t>
  </si>
  <si>
    <t>Основное мероприятие «Кадровое обеспечение системы здравоохранения Иркутской области»</t>
  </si>
  <si>
    <t>5270129999</t>
  </si>
  <si>
    <t>5340700000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</si>
  <si>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</si>
  <si>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5340729999</t>
  </si>
  <si>
    <t>5650200000</t>
  </si>
  <si>
    <t>Основное мероприятие «Содействие развитию системы раннего выявления незаконных потребителей наркотиков»</t>
  </si>
  <si>
    <t>5650229999</t>
  </si>
  <si>
    <t>0900</t>
  </si>
  <si>
    <t>ЗДРАВООХРАНЕНИЕ</t>
  </si>
  <si>
    <t>0901</t>
  </si>
  <si>
    <t>Стационарная медицинская помощь</t>
  </si>
  <si>
    <t>5220000000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</si>
  <si>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</si>
  <si>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5220100000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</si>
  <si>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</si>
  <si>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5220129999</t>
  </si>
  <si>
    <t>5220154020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</si>
  <si>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</si>
  <si>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5220154920</t>
  </si>
  <si>
    <t>Обеспечение медицинской деятельности, связанной с донорством органов человека в целях трансплантации</t>
  </si>
  <si>
    <t>52201R3820</t>
  </si>
  <si>
    <t>Софинансирование расходов на реализацию отдельных мероприятий государственной программы Российской Федерации «Развитие здравоохранения»</t>
  </si>
  <si>
    <t>52201R4020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</si>
  <si>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 за счет средств областного бюджета</t>
  </si>
  <si>
    <t>5240000000</t>
  </si>
  <si>
    <t>Подпрограмма «Охрана здоровья матери и ребенка» на 2014 - 2020 годы</t>
  </si>
  <si>
    <t>5240100000</t>
  </si>
  <si>
    <t>Основное мероприятие «Совершенствование службы родовспоможения»</t>
  </si>
  <si>
    <t>5240129999</t>
  </si>
  <si>
    <t>5240200000</t>
  </si>
  <si>
    <t>Основное мероприятие «Совершенствование оказания медицинской помощи детям»</t>
  </si>
  <si>
    <t>5240229999</t>
  </si>
  <si>
    <t>5260000000</t>
  </si>
  <si>
    <t>Подпрограмма «Оказание паллиативной помощи» на 2014 - 2020 годы</t>
  </si>
  <si>
    <t>5260100000</t>
  </si>
  <si>
    <t>Основное мероприятие «Паллиативная помощь»</t>
  </si>
  <si>
    <t>5260129999</t>
  </si>
  <si>
    <t>0902</t>
  </si>
  <si>
    <t>Амбулаторная помощь</t>
  </si>
  <si>
    <t>5280000000</t>
  </si>
  <si>
    <t>Подпрограмма «Совершенствование системы лекарственного обеспечения, в том числе в амбулаторных условиях» на 2014 - 2020 годы</t>
  </si>
  <si>
    <t>5280100000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</si>
  <si>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</si>
  <si>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5280151610</t>
  </si>
  <si>
    <t>Реализация отдельных полномочий в области лекарственного обеспечения</t>
  </si>
  <si>
    <t>5280154600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</si>
  <si>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</si>
  <si>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0903</t>
  </si>
  <si>
    <t>Медицинская помощь в дневных стационарах всех типов</t>
  </si>
  <si>
    <t>0904</t>
  </si>
  <si>
    <t>Скорая медицинская помощь</t>
  </si>
  <si>
    <t>5220200000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</si>
  <si>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</si>
  <si>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5220229999</t>
  </si>
  <si>
    <t>0905</t>
  </si>
  <si>
    <t>Санаторно-оздоровительная помощь</t>
  </si>
  <si>
    <t>5250000000</t>
  </si>
  <si>
    <t>Подпрограмма «Развитие медицинской реабилитации и санаторно-курортного лечения» на 2014 - 2020 годы</t>
  </si>
  <si>
    <t>5250100000</t>
  </si>
  <si>
    <t>Основное мероприятие «Медицинская реабилитация и санаторно-курортное лечение»</t>
  </si>
  <si>
    <t>5250129999</t>
  </si>
  <si>
    <t>0906</t>
  </si>
  <si>
    <t>Заготовка, переработка, хранение и обеспечение безопасности донорской крови и ее компонентов</t>
  </si>
  <si>
    <t>5220300000</t>
  </si>
  <si>
    <t>Основное мероприятие «Развитие службы крови»</t>
  </si>
  <si>
    <t>5220329999</t>
  </si>
  <si>
    <t>0909</t>
  </si>
  <si>
    <t>Другие вопросы в области здравоохранения</t>
  </si>
  <si>
    <t>5210000000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</si>
  <si>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</si>
  <si>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5210100000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</si>
  <si>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</si>
  <si>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5210129999</t>
  </si>
  <si>
    <t>5210151790</t>
  </si>
  <si>
    <t>Реализация мероприятий по профилактике ВИЧ-инфекции и гепатитов B и C</t>
  </si>
  <si>
    <t>5220150720</t>
  </si>
  <si>
    <t>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</si>
  <si>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>5220151740</t>
  </si>
  <si>
    <t>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</si>
  <si>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5220153820</t>
  </si>
  <si>
    <t>Реализация отдельных мероприятий государственной программы Российской Федерации «Развитие здравоохранения»</t>
  </si>
  <si>
    <t>5270122040</t>
  </si>
  <si>
    <t>Социальное обеспечение, единовременные компенсационные выплаты медицинским работникам</t>
  </si>
  <si>
    <t>5270151360</t>
  </si>
  <si>
    <t>Осуществление единовременных выплат медицинским работникам</t>
  </si>
  <si>
    <t>5280122060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</si>
  <si>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</si>
  <si>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5280129999</t>
  </si>
  <si>
    <t>5280151330</t>
  </si>
  <si>
    <t>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</si>
  <si>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5290000000</t>
  </si>
  <si>
    <t>Подпрограмма «Развитие информатизации в здравоохранении» на 2014 - 2020 годы</t>
  </si>
  <si>
    <t>5290100000</t>
  </si>
  <si>
    <t>Основное мероприятие «Информатизация здравоохранения»</t>
  </si>
  <si>
    <t>5290129999</t>
  </si>
  <si>
    <t>52Г0120110</t>
  </si>
  <si>
    <t>52Г0120190</t>
  </si>
  <si>
    <t>52Г0122200</t>
  </si>
  <si>
    <t>Cтраховые взносы на обязательное медицинское страхование неработающего населения Иркутской области</t>
  </si>
  <si>
    <t>400</t>
  </si>
  <si>
    <t>Капитальные вложения в объекты государственной (муниципальной) собственности</t>
  </si>
  <si>
    <t>52Г0159800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</si>
  <si>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</si>
  <si>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5350000000</t>
  </si>
  <si>
    <t>Подпрограмма «Дети Приангарья» на 2014 - 2018 годы</t>
  </si>
  <si>
    <t>5351300000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</si>
  <si>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</si>
  <si>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5351329999</t>
  </si>
  <si>
    <t>6680600000</t>
  </si>
  <si>
    <t>Основное мероприятие «Обеспечение противопожарным оборудованием областных государственных организаций, подведомственных министерству здравоохранения Иркутской области»</t>
  </si>
  <si>
    <t>6680629999</t>
  </si>
  <si>
    <t>6681200000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</si>
  <si>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здравоохранения Иркутской области»</t>
  </si>
  <si>
    <t>6681229999</t>
  </si>
  <si>
    <t>5240222020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</si>
  <si>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</si>
  <si>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5240222030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</si>
  <si>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</si>
  <si>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5280122050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</si>
  <si>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</si>
  <si>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1006</t>
  </si>
  <si>
    <t>Другие вопросы в области социальной политики</t>
  </si>
  <si>
    <t>5330000000</t>
  </si>
  <si>
    <t>Подпрограмма «Социальная поддержка населения Иркутской области» на 2014 - 2018 годы</t>
  </si>
  <si>
    <t>5330200000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</si>
  <si>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</si>
  <si>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5330229999</t>
  </si>
  <si>
    <t>5380000000</t>
  </si>
  <si>
    <t>Подпрограмма «Доступная среда для инвалидов и других маломобильных групп населения» на 2014 - 2018 годы</t>
  </si>
  <si>
    <t>5380300000</t>
  </si>
  <si>
    <t>Основное мероприятие «Повышение уровня доступности приоритетных объектов и услуг в сфере здравоохранения»</t>
  </si>
  <si>
    <t>5380350270</t>
  </si>
  <si>
    <t>Мероприятия государственной программы Российской Федерации «Доступная среда» на 2011-2020 годы</t>
  </si>
  <si>
    <t>53803R0270</t>
  </si>
  <si>
    <t>Софинансирование расходов на мероприятия государственной программы Российской Федерации «Доступная среда» на 2011-2020 годы</t>
  </si>
  <si>
    <t>804</t>
  </si>
  <si>
    <t>5111000000</t>
  </si>
  <si>
    <t>Ведомственная целевая программа «Организация дополнительного образования детей в сфере культуры» на 2014 - 2018 годы</t>
  </si>
  <si>
    <t>5111029999</t>
  </si>
  <si>
    <t>5520500000</t>
  </si>
  <si>
    <t>Ведомственная целевая программа «Выявление и предоставление мер поддержки одаренным детям и талантливой молодежи» на 2014 - 2018 годы</t>
  </si>
  <si>
    <t>5520529999</t>
  </si>
  <si>
    <t>5120300000</t>
  </si>
  <si>
    <t>Ведомственная целевая программа «Организация среднего и дополнительного профессионального образования в сфере культуры» на 2014 - 2018 годы</t>
  </si>
  <si>
    <t>5120329999</t>
  </si>
  <si>
    <t>5340600000</t>
  </si>
  <si>
    <t>Основное мероприятие «Проведение творческих смен и семинаров при организации отдыха и оздоровления одаренных детей»</t>
  </si>
  <si>
    <t>5340629999</t>
  </si>
  <si>
    <t>5530800000</t>
  </si>
  <si>
    <t>Основное мероприятие «Прочие мероприятия по реализации государственной политики в сфере культуры»</t>
  </si>
  <si>
    <t>5530829999</t>
  </si>
  <si>
    <t>5370000000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</si>
  <si>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2014 - 2018 годы</t>
  </si>
  <si>
    <t>5370500000</t>
  </si>
  <si>
    <t>Основное мероприятие «Оказание финансовой поддержки НКО министерством культуры и архивов Иркутской области»</t>
  </si>
  <si>
    <t>5370529999</t>
  </si>
  <si>
    <t>5510000000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</si>
  <si>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2014 - 2018 годы</t>
  </si>
  <si>
    <t>5510100000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</si>
  <si>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</si>
  <si>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5510172100</t>
  </si>
  <si>
    <t>Субсидии бюджетам муниципальных образований Иркутской области на развитие домов культуры</t>
  </si>
  <si>
    <t>5510700000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</si>
  <si>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</si>
  <si>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5510751460</t>
  </si>
  <si>
    <t>Иные межбюджетные трансферты на 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</si>
  <si>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5510800000</t>
  </si>
  <si>
    <t>Основное мероприятие «Комплектование книжных фондов библиотек муниципальных образований Иркутской области»</t>
  </si>
  <si>
    <t>5510851440</t>
  </si>
  <si>
    <t>Иные межбюджетные трансферты на комплектование книжных фондов библиотек муниципальных образований и государственных библиотек городов Москвы и Санкт-Петербурга</t>
  </si>
  <si>
    <t>5510874040</t>
  </si>
  <si>
    <t>Иные межбюджетные трансферты на комплектование книжных фондов библиотек муниципальных образований Иркутской области</t>
  </si>
  <si>
    <t>5520100000</t>
  </si>
  <si>
    <t>Ведомственная целевая программа «Профессиональное искусство» на 2014 - 2018 годы</t>
  </si>
  <si>
    <t>5520129999</t>
  </si>
  <si>
    <t>5520200000</t>
  </si>
  <si>
    <t>Ведомственная целевая программа «Организация деятельности государственных библиотек Иркутской области» на 2014 - 2018 годы</t>
  </si>
  <si>
    <t>5520229999</t>
  </si>
  <si>
    <t>5520300000</t>
  </si>
  <si>
    <t>Ведомственная целевая программа «Организация деятельности государственных музеев Иркутской области» на 2014 - 2018 годы</t>
  </si>
  <si>
    <t>5520329999</t>
  </si>
  <si>
    <t>5520400000</t>
  </si>
  <si>
    <t>Ведомственная целевая программа «Развитие народной культуры, досуг и просвещение» на 2014 - 2018 годы</t>
  </si>
  <si>
    <t>5520429999</t>
  </si>
  <si>
    <t>5520800000</t>
  </si>
  <si>
    <t>Ведомственная целевая программа «Развитие областных государственных учреждений культуры» на 2014 - 2018 годы</t>
  </si>
  <si>
    <t>5520829999</t>
  </si>
  <si>
    <t>5520856100</t>
  </si>
  <si>
    <t>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</t>
  </si>
  <si>
    <t>5530900000</t>
  </si>
  <si>
    <t>Основное мероприятие «Денежное поощрение лучших муниципальных учреждений культуры, находящихся на территориях сельских поселений, и их работников за счет средств федерального бюджета»</t>
  </si>
  <si>
    <t>5530951470</t>
  </si>
  <si>
    <t>Иные межбюджетные трансферты на государственную поддержку муниципальных учреждений культуры</t>
  </si>
  <si>
    <t>5530951480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</si>
  <si>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территориях сельских поселений</t>
  </si>
  <si>
    <t>6910100000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</si>
  <si>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</si>
  <si>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6910152360</t>
  </si>
  <si>
    <t>69101R2360</t>
  </si>
  <si>
    <t>6910300000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</si>
  <si>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</si>
  <si>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6910352360</t>
  </si>
  <si>
    <t>69103R2360</t>
  </si>
  <si>
    <t>6920300000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</si>
  <si>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</si>
  <si>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69203R2360</t>
  </si>
  <si>
    <t>0804</t>
  </si>
  <si>
    <t>Другие вопросы в области культуры, кинематографии</t>
  </si>
  <si>
    <t>5380500000</t>
  </si>
  <si>
    <t>Основное мероприятие «Повышение уровня доступности приоритетных объектов и услуг в сфере культуры»</t>
  </si>
  <si>
    <t>5380550270</t>
  </si>
  <si>
    <t>53805R0270</t>
  </si>
  <si>
    <t>5380900000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</si>
  <si>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</si>
  <si>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5380950270</t>
  </si>
  <si>
    <t>53809R0270</t>
  </si>
  <si>
    <t>5381100000</t>
  </si>
  <si>
    <t>Основное мероприятие «Оснащение кинотеатров необходимым оборудованием для осуществления кинопоказов с подготовленным субтитрированием и тифлокоментированием»</t>
  </si>
  <si>
    <t>5381150270</t>
  </si>
  <si>
    <t>Мероприятия государственной программы Российской Федерации «Доступная среда» на 2011 - 2020 годы</t>
  </si>
  <si>
    <t>53811R0270</t>
  </si>
  <si>
    <t>5530100000</t>
  </si>
  <si>
    <t>Основное мероприятие «Реализация государственной политики в сфере культуры»</t>
  </si>
  <si>
    <t>5530120110</t>
  </si>
  <si>
    <t>5530120190</t>
  </si>
  <si>
    <t>6680100000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</si>
  <si>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культуры и архивов Иркутской области»</t>
  </si>
  <si>
    <t>6680129999</t>
  </si>
  <si>
    <t>6680500000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</si>
  <si>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культуры и архивов Иркутской области»</t>
  </si>
  <si>
    <t>6680529999</t>
  </si>
  <si>
    <t>6681500000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</si>
  <si>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культуры и архивов Иркутской области»</t>
  </si>
  <si>
    <t>6681529999</t>
  </si>
  <si>
    <t>805</t>
  </si>
  <si>
    <t>5700000000</t>
  </si>
  <si>
    <t>Государственная программа Иркутской области «Труд и занятость» на 2014 - 2018 годы</t>
  </si>
  <si>
    <t>5710000000</t>
  </si>
  <si>
    <t>Подпрограмма «Улучшение условий и охраны труда в Иркутской области» на 2014 - 2018 годы</t>
  </si>
  <si>
    <t>5710200000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</si>
  <si>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</si>
  <si>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5710229999</t>
  </si>
  <si>
    <t>5710300000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</si>
  <si>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</si>
  <si>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5710373090</t>
  </si>
  <si>
    <t>Субвенции на осуществление отдельных областных государственных полномочий в сфере труда</t>
  </si>
  <si>
    <t>5710400000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</si>
  <si>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</si>
  <si>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5710429999</t>
  </si>
  <si>
    <t>5710500000</t>
  </si>
  <si>
    <t>Основное мероприятие «Информационное обеспечение и пропаганда охраны труда»</t>
  </si>
  <si>
    <t>5710529999</t>
  </si>
  <si>
    <t>0311</t>
  </si>
  <si>
    <t>Миграционная политика</t>
  </si>
  <si>
    <t>5740000000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</si>
  <si>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</si>
  <si>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5740100000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</si>
  <si>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</si>
  <si>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5740150860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</si>
  <si>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</si>
  <si>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</si>
  <si>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Софинансирование расходов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</si>
  <si>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5740500000</t>
  </si>
  <si>
    <t>Основное мероприятие «Увеличение миграционного притока населения»</t>
  </si>
  <si>
    <t>5740529999</t>
  </si>
  <si>
    <t>0400</t>
  </si>
  <si>
    <t>НАЦИОНАЛЬНАЯ ЭКОНОМИКА</t>
  </si>
  <si>
    <t>0401</t>
  </si>
  <si>
    <t>Общеэкономические вопросы</t>
  </si>
  <si>
    <t>5720000000</t>
  </si>
  <si>
    <t>Подпрограмма «Содействие занятости населения и социальная поддержка безработных граждан» на 2014 - 2018 годы</t>
  </si>
  <si>
    <t>5720100000</t>
  </si>
  <si>
    <t>Ведомственная целевая программа «Содействие занятости населения Иркутской области» на 2014 - 2018 годы</t>
  </si>
  <si>
    <t>5720129999</t>
  </si>
  <si>
    <t>5720200000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</si>
  <si>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2014 - 2018 годы</t>
  </si>
  <si>
    <t>5720229999</t>
  </si>
  <si>
    <t>810</t>
  </si>
  <si>
    <t>5720300000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</si>
  <si>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2014 - 2018 годы</t>
  </si>
  <si>
    <t>5720329999</t>
  </si>
  <si>
    <t>5730000000</t>
  </si>
  <si>
    <t>Подпрограмма «Осуществление государственной политики в сфере труда и занятости населения» на 2014 - 2018 годы</t>
  </si>
  <si>
    <t>5730100000</t>
  </si>
  <si>
    <t>Основное мероприятие «Осуществление государственной политики в сфере труда и занятости населения»</t>
  </si>
  <si>
    <t>5730120110</t>
  </si>
  <si>
    <t>5730120190</t>
  </si>
  <si>
    <t>5720152900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</si>
  <si>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</si>
  <si>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5381000000</t>
  </si>
  <si>
    <t>Основное мероприятие «Повышение уровня доступности приоритетных объектов и услуг в сфере труда и занятости»</t>
  </si>
  <si>
    <t>5381050270</t>
  </si>
  <si>
    <t>53810R0270</t>
  </si>
  <si>
    <t>806</t>
  </si>
  <si>
    <t>5740300000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</si>
  <si>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</si>
  <si>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5740329999</t>
  </si>
  <si>
    <t>5740350860</t>
  </si>
  <si>
    <t>0408</t>
  </si>
  <si>
    <t>Транспорт</t>
  </si>
  <si>
    <t>5330100000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</si>
  <si>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</si>
  <si>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5330123020</t>
  </si>
  <si>
    <t>Предоставление льгот по тарифам на проезд железнодорожным транспортом общего пользования в пригородном сообщении обучающимся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</si>
  <si>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6800000000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</si>
  <si>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</si>
  <si>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68Д0000000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</si>
  <si>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</si>
  <si>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68Д0200000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</si>
  <si>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</si>
  <si>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68Д0228170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</si>
  <si>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</si>
  <si>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68Д0228180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</si>
  <si>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</si>
  <si>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5120500000</t>
  </si>
  <si>
    <t>Ведомственная целевая программа «Предоставление профессионального образования инвалидам» на 2014 - 2018 годы</t>
  </si>
  <si>
    <t>5120521000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</si>
  <si>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</si>
  <si>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5120529999</t>
  </si>
  <si>
    <t>5340100000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</si>
  <si>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</si>
  <si>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5340129999</t>
  </si>
  <si>
    <t>5340172070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</si>
  <si>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</si>
  <si>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5340200000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</si>
  <si>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</si>
  <si>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5340229999</t>
  </si>
  <si>
    <t>5340254570</t>
  </si>
  <si>
    <t>Финансовое обеспечение мероприятий, связанных с отдыхом и оздоровлением детей, находящихся в трудной жизненной ситуации</t>
  </si>
  <si>
    <t>5340272080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</si>
  <si>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</si>
  <si>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5340300000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</si>
  <si>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</si>
  <si>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5340329999</t>
  </si>
  <si>
    <t>5650900000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</si>
  <si>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</si>
  <si>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5650929999</t>
  </si>
  <si>
    <t>1001</t>
  </si>
  <si>
    <t>Пенсионное обеспечение</t>
  </si>
  <si>
    <t>5330123050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</si>
  <si>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</si>
  <si>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5330123060</t>
  </si>
  <si>
    <t>Выплата пенсии за выслугу лет гражданам, замещавшим должности государственной гражданской службы Иркутской области</t>
  </si>
  <si>
    <t>1002</t>
  </si>
  <si>
    <t>Социальное обслуживание населения</t>
  </si>
  <si>
    <t>5310000000</t>
  </si>
  <si>
    <t>Подпрограмма «Социальное обслуживание населения» на 2014 - 2018 годы</t>
  </si>
  <si>
    <t>5310100000</t>
  </si>
  <si>
    <t>Ведомственная целевая программа «Социальное обслуживание населения Иркутской области» на 2014 - 2018 годы</t>
  </si>
  <si>
    <t>5310123000</t>
  </si>
  <si>
    <t>Обеспечение деятельности подведомственных учреждений социального обслуживания населения</t>
  </si>
  <si>
    <t>5310129999</t>
  </si>
  <si>
    <t>5310300000</t>
  </si>
  <si>
    <t>Основное мероприятие «Повышение квалификации для специалистов системы социальной защиты населения»</t>
  </si>
  <si>
    <t>5310329999</t>
  </si>
  <si>
    <t>5350900000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</si>
  <si>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</si>
  <si>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5350929999</t>
  </si>
  <si>
    <t>5360000000</t>
  </si>
  <si>
    <t>Подпрограмма «Старшее поколение» на 2014 - 2018 годы</t>
  </si>
  <si>
    <t>5360400000</t>
  </si>
  <si>
    <t>Основное мероприятие «Оптимизация среды жизнедеятельности граждан пожилого возраста»</t>
  </si>
  <si>
    <t>5360452090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</si>
  <si>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</si>
  <si>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53604R2090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</si>
  <si>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 за счет средств областного бюджета</t>
  </si>
  <si>
    <t>5330123070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</si>
  <si>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</si>
  <si>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5330123080</t>
  </si>
  <si>
    <t>Выплата ежемесячной доплаты к страховой пенсии отдельным категориям граждан</t>
  </si>
  <si>
    <t>5330123090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</si>
  <si>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</si>
  <si>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5330123120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</si>
  <si>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</si>
  <si>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5330123130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</si>
  <si>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</si>
  <si>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5330123140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</si>
  <si>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</si>
  <si>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5330123150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</si>
  <si>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</si>
  <si>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5330123160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</si>
  <si>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</si>
  <si>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5330123170</t>
  </si>
  <si>
    <t>Предоставление ежемесячной денежной выплаты отдельным категориям граждан в Иркутской области</t>
  </si>
  <si>
    <t>5330123180</t>
  </si>
  <si>
    <t>Предоставление ежемесячной денежной выплаты неработающим пенсионерам в Иркутской области</t>
  </si>
  <si>
    <t>5330123190</t>
  </si>
  <si>
    <t>Предоставление мер социальной поддержки отдельным категориям граждан в Иркутской области</t>
  </si>
  <si>
    <t>5330123200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</si>
  <si>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</si>
  <si>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5330123220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</si>
  <si>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</si>
  <si>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5330123230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</si>
  <si>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</si>
  <si>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5330123240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</si>
  <si>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</si>
  <si>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5330123250</t>
  </si>
  <si>
    <t>Обеспечение ветеранов труда в Иркутской области путевками на санаторно-курортное лечение</t>
  </si>
  <si>
    <t>5330123260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</si>
  <si>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</si>
  <si>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5330123270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</si>
  <si>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</si>
  <si>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5330123280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</si>
  <si>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</si>
  <si>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5330123530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</si>
  <si>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</si>
  <si>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5330151340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</si>
  <si>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</si>
  <si>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5330151350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</si>
  <si>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</si>
  <si>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5330151370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</si>
  <si>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</si>
  <si>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5330152200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</si>
  <si>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</si>
  <si>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5330152500</t>
  </si>
  <si>
    <t>Оплата жилищно-коммунальных услуг отдельным категориям граждан</t>
  </si>
  <si>
    <t>5330152800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</si>
  <si>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</si>
  <si>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5330153000</t>
  </si>
  <si>
    <t>Единовременные денежные компенсации реабилитированным лицам</t>
  </si>
  <si>
    <t>5330154620</t>
  </si>
  <si>
    <t>Компенсация отдельным категориям граждан оплаты взноса на капитальный ремонт общего имущества в многоквартирном доме</t>
  </si>
  <si>
    <t>5330173030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</si>
  <si>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</si>
  <si>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5330173040</t>
  </si>
  <si>
    <t>Субвенции на предоставление гражданам субсидий на оплату жилых помещений и коммунальных услуг</t>
  </si>
  <si>
    <t>5330500000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</si>
  <si>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</si>
  <si>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5330523320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</si>
  <si>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</si>
  <si>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5330600000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</si>
  <si>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</si>
  <si>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5330623520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</si>
  <si>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</si>
  <si>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5350500000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</si>
  <si>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</si>
  <si>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5350552400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</si>
  <si>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</si>
  <si>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1004</t>
  </si>
  <si>
    <t>Охрана семьи и детства</t>
  </si>
  <si>
    <t>5350523330</t>
  </si>
  <si>
    <t>Предоставление в Иркутской области отдельных мер социальной поддержки семьям, имеющим детей</t>
  </si>
  <si>
    <t>5350523340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</si>
  <si>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</si>
  <si>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5350523350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</si>
  <si>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</si>
  <si>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5350523360</t>
  </si>
  <si>
    <t>Предоставление ежемесячной денежной выплаты семьям в случае рождения третьего или последующих детей</t>
  </si>
  <si>
    <t>5350523370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</si>
  <si>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</si>
  <si>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5350523380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</si>
  <si>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</si>
  <si>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5350523390</t>
  </si>
  <si>
    <t>Выплата денежных средств на содержание ребенка, находящегося под опекой или попечительством в Иркутской области</t>
  </si>
  <si>
    <t>5350523400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</si>
  <si>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</si>
  <si>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5350523410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</si>
  <si>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</si>
  <si>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5350523430</t>
  </si>
  <si>
    <t>Выплата вознаграждения приемным родителям</t>
  </si>
  <si>
    <t>5350523440</t>
  </si>
  <si>
    <t>Выплата ежемесячного пособия на ребенка в Иркутской области</t>
  </si>
  <si>
    <t>5350523450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</si>
  <si>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</si>
  <si>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5350523460</t>
  </si>
  <si>
    <t>Ежемесячная выплата пособия на усыновленного (удочеренного) ребенка</t>
  </si>
  <si>
    <t>5350523470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</si>
  <si>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</si>
  <si>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5350523480</t>
  </si>
  <si>
    <t>Предоставление единовременной выплаты родителям при одновременном рождении двух и более детей</t>
  </si>
  <si>
    <t>5350523490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</si>
  <si>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</si>
  <si>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5350523500</t>
  </si>
  <si>
    <t>Предоставление единовременной выплаты многодетным матерям, награжденным почетным знаком «Материнская слава»</t>
  </si>
  <si>
    <t>5350523510</t>
  </si>
  <si>
    <t>Перевозка отдельных категорий несовершеннолетних в Иркутской области</t>
  </si>
  <si>
    <t>5350552600</t>
  </si>
  <si>
    <t>Выплата единовременного пособия при всех формах устройства детей, лишенных родительского попечения, в семью</t>
  </si>
  <si>
    <t>5350552700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</si>
  <si>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</si>
  <si>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5350553800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</si>
  <si>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</si>
  <si>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5350559400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</si>
  <si>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</si>
  <si>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5350573050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</si>
  <si>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</si>
  <si>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5320000000</t>
  </si>
  <si>
    <t>Подпрограмма «Обеспечение условий деятельности в сфере социального развития, опеки и попечительства Иркутской области» на 2014 - 2018 годы</t>
  </si>
  <si>
    <t>5320100000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</si>
  <si>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</si>
  <si>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5320120110</t>
  </si>
  <si>
    <t>5320120120</t>
  </si>
  <si>
    <t>Расходы на выплаты по оплате труда работников территориальных органов</t>
  </si>
  <si>
    <t>5320120190</t>
  </si>
  <si>
    <t>5320123010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</si>
  <si>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</si>
  <si>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5320129999</t>
  </si>
  <si>
    <t>5330129999</t>
  </si>
  <si>
    <t>5330300000</t>
  </si>
  <si>
    <t>Основное мероприятие «Оказание социальной поддержки гражданам из числа коренных малочисленных народов Иркутской области, общинам коренных малочисленных народов Иркутской области»</t>
  </si>
  <si>
    <t>5330323540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</si>
  <si>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</si>
  <si>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5330329999</t>
  </si>
  <si>
    <t>5330350910</t>
  </si>
  <si>
    <t>Поддержка экономического и социального развития коренных малочисленных народов Севера, Сибири и Дальнего Востока</t>
  </si>
  <si>
    <t>5350100000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</si>
  <si>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</si>
  <si>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5350129999</t>
  </si>
  <si>
    <t>5350800000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</si>
  <si>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</si>
  <si>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5350829999</t>
  </si>
  <si>
    <t>5351500000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</si>
  <si>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</si>
  <si>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5351529999</t>
  </si>
  <si>
    <t>5351600000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</si>
  <si>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</si>
  <si>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5351629999</t>
  </si>
  <si>
    <t>5351673060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</si>
  <si>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</si>
  <si>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5360200000</t>
  </si>
  <si>
    <t>Основное мероприятие «Оздоровление граждан пожилого возраста»</t>
  </si>
  <si>
    <t>5360229999</t>
  </si>
  <si>
    <t>5360500000</t>
  </si>
  <si>
    <t>Основное мероприятие «Обучение компьютерной грамотности неработающих пенсионеров»</t>
  </si>
  <si>
    <t>5360552090</t>
  </si>
  <si>
    <t>53605R2090</t>
  </si>
  <si>
    <t>5360600000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</si>
  <si>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</si>
  <si>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5360629999</t>
  </si>
  <si>
    <t>5360700000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</si>
  <si>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</si>
  <si>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5360729999</t>
  </si>
  <si>
    <t>5361100000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</si>
  <si>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</si>
  <si>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5361129999</t>
  </si>
  <si>
    <t>5370400000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</si>
  <si>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</si>
  <si>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5370429999</t>
  </si>
  <si>
    <t>5380100000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</si>
  <si>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</si>
  <si>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5380150270</t>
  </si>
  <si>
    <t>53801R0270</t>
  </si>
  <si>
    <t>5380700000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</si>
  <si>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</si>
  <si>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5380729999</t>
  </si>
  <si>
    <t>5380750270</t>
  </si>
  <si>
    <t>53807R0270</t>
  </si>
  <si>
    <t>5380800000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</si>
  <si>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социального развития, опеки и попечительства Иркутской области»</t>
  </si>
  <si>
    <t>5380850270</t>
  </si>
  <si>
    <t>53808R0270</t>
  </si>
  <si>
    <t>6100000000</t>
  </si>
  <si>
    <t>Государственная программа Иркутской области «Развитие жилищно-коммунального хозяйства Иркутской области» на 2014 - 2018 годы</t>
  </si>
  <si>
    <t>6150000000</t>
  </si>
  <si>
    <t>Подпрограмма «Газификация Иркутской области» на 2014 - 2018 годы</t>
  </si>
  <si>
    <t>6150300000</t>
  </si>
  <si>
    <t>Основное мероприятие «Частичное возмещение расходов населения на оплату газификации жилых домов (квартир)»</t>
  </si>
  <si>
    <t>6150329999</t>
  </si>
  <si>
    <t>6170000000</t>
  </si>
  <si>
    <t>Подпрограмма «Энергосбережение и повышение энергетической эффективности на территории Иркутской области» на 2014 - 2018 годы</t>
  </si>
  <si>
    <t>6170200000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</si>
  <si>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</si>
  <si>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6170229999</t>
  </si>
  <si>
    <t>6680300000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</si>
  <si>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социального развития, опеки и попечительства Иркутской области»</t>
  </si>
  <si>
    <t>6680329999</t>
  </si>
  <si>
    <t>6680800000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</si>
  <si>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социального развития, опеки и попечительства Иркутской области»</t>
  </si>
  <si>
    <t>6680829999</t>
  </si>
  <si>
    <t>6681400000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</si>
  <si>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социального развития, опеки и попечительства Иркутской области»</t>
  </si>
  <si>
    <t>6681429999</t>
  </si>
  <si>
    <t>7000000000</t>
  </si>
  <si>
    <t>Государственная программа Иркутской области «Управление государственными финансами Иркутской области» на 2015 - 2020 годы</t>
  </si>
  <si>
    <t>7010000000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</si>
  <si>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</si>
  <si>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7010300000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</si>
  <si>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</si>
  <si>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7010329120</t>
  </si>
  <si>
    <t>Резервный фонд Правительства Иркутской области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</si>
  <si>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</si>
  <si>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</si>
  <si>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</si>
  <si>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</si>
  <si>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64Г0000000</t>
  </si>
  <si>
    <t>Подпрограмма «Обеспечение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родителей» на 2014 - 2018 годы</t>
  </si>
  <si>
    <t>64Г0200000</t>
  </si>
  <si>
    <t>Основное мероприятие «Учет детей-сирот и детей, оставшихся без попечения родителей, лиц из числа детей-сирот и детей, оставшихся без попечения родителей, которые подлежат обеспечению жилыми помещениями»</t>
  </si>
  <si>
    <t>64Г0274020</t>
  </si>
  <si>
    <t>Иные межбюджетные трансферты на исполнение судебных актов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вынесенных в соответствии с Законом Иркутской области от 22 июня 2010 года № 50-ОЗ «О дополнительных гарантиях прав детей-сирот и детей, оставшихся без попечения родителей, на жилое помещение в Иркутской области» и Законом Иркутской области от 29 июня 2010 года № 52-ОЗ «О наделении органов местного самоуправления областными государственными полномочиями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области»</t>
  </si>
  <si>
    <t>807</t>
  </si>
  <si>
    <t>0701</t>
  </si>
  <si>
    <t>Дошкольное образование</t>
  </si>
  <si>
    <t>5110100000</t>
  </si>
  <si>
    <t>Ведомственная целевая программа «Повышение эффективности систем дошкольного образования Иркутской области» на 2014 - 2018 годы</t>
  </si>
  <si>
    <t>5110129999</t>
  </si>
  <si>
    <t>5111300000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</si>
  <si>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</si>
  <si>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5111373010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</si>
  <si>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</si>
  <si>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5220400000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</si>
  <si>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</si>
  <si>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5220472060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</si>
  <si>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</si>
  <si>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5110200000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</si>
  <si>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</si>
  <si>
    <t>5110229999</t>
  </si>
  <si>
    <t>5110250880</t>
  </si>
  <si>
    <t>Поощрение лучших учителей</t>
  </si>
  <si>
    <t>51102R0880</t>
  </si>
  <si>
    <t>Софинансирование расходов на поощрение лучших учителей</t>
  </si>
  <si>
    <t>5110300000</t>
  </si>
  <si>
    <t>Ведомственная целевая программа «Развитие системы дополнительного образования детей» на 2014 - 2018 годы</t>
  </si>
  <si>
    <t>5110329999</t>
  </si>
  <si>
    <t>5110600000</t>
  </si>
  <si>
    <t>Ведомственная целевая программа «Развитие организаций для детей, нуждающихся в государственной поддержке» на 2014 - 2018 годы</t>
  </si>
  <si>
    <t>5110629999</t>
  </si>
  <si>
    <t>5111373020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</si>
  <si>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</si>
  <si>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5111400000</t>
  </si>
  <si>
    <t>Основное мероприятие «Совершенствование организации питания в общеобразовательных организациях»</t>
  </si>
  <si>
    <t>5111429999</t>
  </si>
  <si>
    <t>5111472580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</si>
  <si>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</si>
  <si>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5111500000</t>
  </si>
  <si>
    <t>Основное мероприятие «Безопасность школьных перевозок»</t>
  </si>
  <si>
    <t>5111572590</t>
  </si>
  <si>
    <t>Субсидии местным бюджетам из областного бюджета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</si>
  <si>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5130000000</t>
  </si>
  <si>
    <t>Подпрограмма «Обеспечение реализации государственной программы и прочие мероприятия в области образования» на 2014 - 2018 годы</t>
  </si>
  <si>
    <t>5130200000</t>
  </si>
  <si>
    <t>Основное мероприятие «Государственная политика в сфере образования»</t>
  </si>
  <si>
    <t>5130229999</t>
  </si>
  <si>
    <t>5130250970</t>
  </si>
  <si>
    <t>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</si>
  <si>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</si>
  <si>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Субсидии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</si>
  <si>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5380400000</t>
  </si>
  <si>
    <t>Основное мероприятие «Повышение уровня доступности приоритетных объектов и услуг в сфере образования»</t>
  </si>
  <si>
    <t>5380450270</t>
  </si>
  <si>
    <t>53804R0270</t>
  </si>
  <si>
    <t>5120100000</t>
  </si>
  <si>
    <t>Ведомственная целевая программа «Модернизация профессионального образования» на 2014 - 2018 годы</t>
  </si>
  <si>
    <t>5120129999</t>
  </si>
  <si>
    <t>5120138930</t>
  </si>
  <si>
    <t>5380429999</t>
  </si>
  <si>
    <t>5381200000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</si>
  <si>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</si>
  <si>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5381250270</t>
  </si>
  <si>
    <t>53812R0270</t>
  </si>
  <si>
    <t>5120200000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</si>
  <si>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</si>
  <si>
    <t>5120229999</t>
  </si>
  <si>
    <t>5120254980</t>
  </si>
  <si>
    <t>Финансовое обеспечение мероприятий федеральной целевой программы развития образования на 2016-2020 годы</t>
  </si>
  <si>
    <t>5120254990</t>
  </si>
  <si>
    <t>Финансовое обеспечение мероприятий федеральной целевой программы «Русский язык» на 2016 - 2020 годы</t>
  </si>
  <si>
    <t>51202R4980</t>
  </si>
  <si>
    <t>Софинансирование расходов на финансовое обеспечение мероприятий федеральной целевой программы развития образования на 2016-2020 годы</t>
  </si>
  <si>
    <t>51202R4990</t>
  </si>
  <si>
    <t>Софинансирование расходов на финансовое обеспечение мероприятий федеральной целевой программы «Русский язык» на 2016-2020 годы</t>
  </si>
  <si>
    <t>5130300000</t>
  </si>
  <si>
    <t>Ведомственная целевая программа «Развитие региональной системы оценки качества образования Иркутской области» на 2014 - 2018 годы</t>
  </si>
  <si>
    <t>5130329999</t>
  </si>
  <si>
    <t>5130354980</t>
  </si>
  <si>
    <t>51303R4980</t>
  </si>
  <si>
    <t>5340400000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</si>
  <si>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</si>
  <si>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5340429999</t>
  </si>
  <si>
    <t>5340500000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</si>
  <si>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</si>
  <si>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5340529999</t>
  </si>
  <si>
    <t>5620200000</t>
  </si>
  <si>
    <t>Ведомственная целевая программа «Гражданско - патриотическое воспитание учащихся» на 2014 - 2018 годы</t>
  </si>
  <si>
    <t>5620229999</t>
  </si>
  <si>
    <t>5650400000</t>
  </si>
  <si>
    <t>Основное мероприятие «Организация и проведение комплекса мероприятий по профилактике социально-негативных явлений»</t>
  </si>
  <si>
    <t>5650429999</t>
  </si>
  <si>
    <t>5650800000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</si>
  <si>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</si>
  <si>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5650829999</t>
  </si>
  <si>
    <t>5110400000</t>
  </si>
  <si>
    <t>Ведомственная целевая программа «Развитие системы психолого-педагогической и медико-социальной помощи» на 2014 - 2018 годы</t>
  </si>
  <si>
    <t>5110429999</t>
  </si>
  <si>
    <t>5110500000</t>
  </si>
  <si>
    <t>Ведомственная целевая программа «Одаренные дети» на 2014 - 2018 годы</t>
  </si>
  <si>
    <t>5110529999</t>
  </si>
  <si>
    <t>5130100000</t>
  </si>
  <si>
    <t>Основное мероприятие «Создание единой информационно-образовательной среды»</t>
  </si>
  <si>
    <t>5130129999</t>
  </si>
  <si>
    <t>5130220110</t>
  </si>
  <si>
    <t>5130220190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</si>
  <si>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</si>
  <si>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</si>
  <si>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5130259900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</si>
  <si>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</si>
  <si>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5130400000</t>
  </si>
  <si>
    <t>Основное мероприятие «Информационная безопасность детей»</t>
  </si>
  <si>
    <t>5130429999</t>
  </si>
  <si>
    <t>5351100000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</si>
  <si>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</si>
  <si>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5351129999</t>
  </si>
  <si>
    <t>6200000000</t>
  </si>
  <si>
    <t>Государственная программа Иркутской области «Развитие транспортного комплекса Иркутской области» на 2014 - 2018 годы</t>
  </si>
  <si>
    <t>6230000000</t>
  </si>
  <si>
    <t>Подпрограмма «Повышение безопасности дорожного движения в Иркутской области» на 2014 - 2018 годы</t>
  </si>
  <si>
    <t>6230300000</t>
  </si>
  <si>
    <t>Основное мероприятие «Обеспечение безопасного участия детей в дорожном движении»</t>
  </si>
  <si>
    <t>6230329999</t>
  </si>
  <si>
    <t>6680200000</t>
  </si>
  <si>
    <t>Основное мероприятие «Формирование организационной и научно-методической базы по вопросам пожарной безопасности в организациях, подведомственных министерству образования Иркутской области»</t>
  </si>
  <si>
    <t>6680229999</t>
  </si>
  <si>
    <t>6680700000</t>
  </si>
  <si>
    <t>Основное мероприятие «Обеспечение противопожарным оборудованием государственных организаций, подведомственных министерству образования Иркутской области»</t>
  </si>
  <si>
    <t>6680729999</t>
  </si>
  <si>
    <t>6681100000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</si>
  <si>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образования Иркутской области»</t>
  </si>
  <si>
    <t>6681129999</t>
  </si>
  <si>
    <t>6910500000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</si>
  <si>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</si>
  <si>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69105R2360</t>
  </si>
  <si>
    <t>5350600000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</si>
  <si>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</si>
  <si>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5350629999</t>
  </si>
  <si>
    <t>809</t>
  </si>
  <si>
    <t>68В0000000</t>
  </si>
  <si>
    <t>Подпрограмма «Обеспечение реализации государственных функций по управлению агропромышленным комплексом Иркутской области» на 2015-2018 годы</t>
  </si>
  <si>
    <t>68В0100000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</si>
  <si>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</si>
  <si>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68В0153910</t>
  </si>
  <si>
    <t>Субвенции на проведение Всероссийской сельскохозяйственной переписи в 2016 году</t>
  </si>
  <si>
    <t>0314</t>
  </si>
  <si>
    <t>Другие вопросы в области национальной безопасности и правоохранительной деятельности</t>
  </si>
  <si>
    <t>5651300000</t>
  </si>
  <si>
    <t>Основное мероприятие «Уничтожение дикорастущей конопли в муниципальных образованиях Иркутской области»</t>
  </si>
  <si>
    <t>5651329999</t>
  </si>
  <si>
    <t>0405</t>
  </si>
  <si>
    <t>Сельское хозяйство и рыболовство</t>
  </si>
  <si>
    <t>6640000000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</si>
  <si>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2014 - 2018 годы</t>
  </si>
  <si>
    <t>6640100000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</si>
  <si>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</si>
  <si>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6640120110</t>
  </si>
  <si>
    <t>6640120190</t>
  </si>
  <si>
    <t>6810000000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</si>
  <si>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</si>
  <si>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6810100000</t>
  </si>
  <si>
    <t>Основное мероприятие «Оказание содействия развитию подотрасли растениеводства»</t>
  </si>
  <si>
    <t>6810128000</t>
  </si>
  <si>
    <t>Оказание содействия развитию подотрасли растениеводства</t>
  </si>
  <si>
    <t>6810150310</t>
  </si>
  <si>
    <t>Возмещение части затрат на приобретение элитных семян</t>
  </si>
  <si>
    <t>6810150340</t>
  </si>
  <si>
    <t>Возмещение части затрат на закладку и уход за многолетними плодовыми и ягодными насаждениями</t>
  </si>
  <si>
    <t>6810150360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</si>
  <si>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</si>
  <si>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6810150370</t>
  </si>
  <si>
    <t>Производство продукции растениеводства на низкопродуктивной пашне в районах Крайнего Севера и приравненных к ним местностях</t>
  </si>
  <si>
    <t>6810150380</t>
  </si>
  <si>
    <t>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</si>
  <si>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6810150390</t>
  </si>
  <si>
    <t>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</si>
  <si>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6810150410</t>
  </si>
  <si>
    <t>Оказание несвязанной поддержки сельскохозяйственным товаропроизводителям в области растениеводства</t>
  </si>
  <si>
    <t>6810154390</t>
  </si>
  <si>
    <t>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</si>
  <si>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68101R0310</t>
  </si>
  <si>
    <t>Софинансирование расходов на возмещение части затрат на приобретение элитных семян</t>
  </si>
  <si>
    <t>68101R0340</t>
  </si>
  <si>
    <t>Софинансирование расходов на возмещение части затрат на закладку и уход за многолетними плодовыми и ягодными насаждениями</t>
  </si>
  <si>
    <t>68101R0360</t>
  </si>
  <si>
    <t>Софинансирование расходов на возмещение части затрат на приобретение семян с учетом доставки в районы Крайнего Севера и приравненные к ним местности</t>
  </si>
  <si>
    <t>68101R0370</t>
  </si>
  <si>
    <t>Софинансирование расходов на производство продукции растениеводства на низкопродуктивной пашне в районах Крайнего Севера и приравненных к ним местностях</t>
  </si>
  <si>
    <t>68101R0380</t>
  </si>
  <si>
    <t>Софинансирование расходов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</si>
  <si>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68101R0390</t>
  </si>
  <si>
    <t>Софинансирование расходов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</si>
  <si>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68101R0410</t>
  </si>
  <si>
    <t>Софинансирование расходов на оказание несвязанной поддержки сельскохозяйственным товаропроизводителям в области растениеводства</t>
  </si>
  <si>
    <t>68101R4390</t>
  </si>
  <si>
    <t>Софинансирование расходов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</si>
  <si>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6810200000</t>
  </si>
  <si>
    <t>Основное мероприятие «Оказание содействия развитию подотрасли животноводства»</t>
  </si>
  <si>
    <t>6810228010</t>
  </si>
  <si>
    <t>Оказание содействия развитию подотрасли животноводства</t>
  </si>
  <si>
    <t>6810250420</t>
  </si>
  <si>
    <t>Поддержка племенного животноводства</t>
  </si>
  <si>
    <t>6810250430</t>
  </si>
  <si>
    <t>Возмещение части затрат на 1 килограмм реализованного и (или) отгруженного на собственную переработку молока</t>
  </si>
  <si>
    <t>6810250470</t>
  </si>
  <si>
    <t>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</si>
  <si>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6810250480</t>
  </si>
  <si>
    <t>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</si>
  <si>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6810250500</t>
  </si>
  <si>
    <t>Поддержка племенного крупного рогатого скота мясного направления</t>
  </si>
  <si>
    <t>6810250520</t>
  </si>
  <si>
    <t>Возмещение части процентной ставки по инвестиционным кредитам на строительство и реконструкцию объектов мясного скотоводства</t>
  </si>
  <si>
    <t>68102R0420</t>
  </si>
  <si>
    <t>Софинансирование расходов на поддержку племенного животноводства</t>
  </si>
  <si>
    <t>68102R0430</t>
  </si>
  <si>
    <t>Софинансирование расходов на возмещение части затрат на 1 килограмм реализованного и (или) отгруженного на собственную переработку молока</t>
  </si>
  <si>
    <t>68102R0470</t>
  </si>
  <si>
    <t>Софинансирование расходов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</si>
  <si>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68102R0480</t>
  </si>
  <si>
    <t>Софинансирование расходов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</si>
  <si>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68102R0500</t>
  </si>
  <si>
    <t>Софинансирование расходов на поддержку племенного крупного рогатого скота мясного направления</t>
  </si>
  <si>
    <t>68102R0520</t>
  </si>
  <si>
    <t>Софинансирование расходов на возмещение части процентной ставки по инвестиционным кредитам на строительство и реконструкцию объектов мясного скотоводства</t>
  </si>
  <si>
    <t>6810300000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</si>
  <si>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</si>
  <si>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6810328020</t>
  </si>
  <si>
    <t>Создание условий для развития малых форм хозяйствования и повышения их финансовой устойчивости</t>
  </si>
  <si>
    <t>6810350550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</si>
  <si>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</si>
  <si>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68103R0550</t>
  </si>
  <si>
    <t>Софинансирование расходов на возмещение части процентной ставки по долгосрочным, среднесрочным и краткосрочным кредитам, взятым малыми формами хозяйствования</t>
  </si>
  <si>
    <t>68103R0560</t>
  </si>
  <si>
    <t>Софинансирование расходов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</si>
  <si>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6810400000</t>
  </si>
  <si>
    <t>Основное мероприятие «Создание условий для технической и технологической модернизации сельского хозяйства»</t>
  </si>
  <si>
    <t>6810428030</t>
  </si>
  <si>
    <t>Создание условий для технической и технологической модернизации сельского хозяйства</t>
  </si>
  <si>
    <t>6810500000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</si>
  <si>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</si>
  <si>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6810528040</t>
  </si>
  <si>
    <t>Создание условий для привлечения и закрепления молодых специалистов в агропромышленном комплексе</t>
  </si>
  <si>
    <t>6810600000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</si>
  <si>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</si>
  <si>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6810628050</t>
  </si>
  <si>
    <t>Создание условий для научного и информационного обеспечения развития сельскохозяйственного производства</t>
  </si>
  <si>
    <t>6810700000</t>
  </si>
  <si>
    <t>Основное мероприятие «Оказание содействия развитию переработки и реализации сельскохозяйственной продукции»</t>
  </si>
  <si>
    <t>6810754500</t>
  </si>
  <si>
    <t>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</si>
  <si>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68107R4500</t>
  </si>
  <si>
    <t>Софинансирование расходов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</si>
  <si>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6810800000</t>
  </si>
  <si>
    <t>Основное мероприятие «Повышение финансовой устойчивости сельхозтоваропроизводителей»</t>
  </si>
  <si>
    <t>6810828240</t>
  </si>
  <si>
    <t>Возмещение части процентной ставки по кредитам по которым заключены соглашения с продлением срока действия или мировые соглашения</t>
  </si>
  <si>
    <t>6830000000</t>
  </si>
  <si>
    <t>Подпрограмма «Развитие овощеводства в закрытом грунте в Иркутской области» на 2014-2020 годы</t>
  </si>
  <si>
    <t>6830100000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</si>
  <si>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</si>
  <si>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6830128070</t>
  </si>
  <si>
    <t>Создание технологических условий и снижение производственных затрат при производстве овощей закрытого грунта</t>
  </si>
  <si>
    <t>6850000000</t>
  </si>
  <si>
    <t>Подпрограмма «Развитие молочного животноводства в Иркутской области» на 2014-2020 годы</t>
  </si>
  <si>
    <t>6850100000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</si>
  <si>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</si>
  <si>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6850128090</t>
  </si>
  <si>
    <t>Создание технологических условий и снижение производственных затрат при производстве молока</t>
  </si>
  <si>
    <t>6850154430</t>
  </si>
  <si>
    <t>Возмещение части процентной ставки по краткосрочным кредитам (займам) на развитие молочного скотоводства</t>
  </si>
  <si>
    <t>6850154440</t>
  </si>
  <si>
    <t>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</si>
  <si>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6850154460</t>
  </si>
  <si>
    <t>Поддержка племенного крупного рогатого скота молочного направления</t>
  </si>
  <si>
    <t>68501R4430</t>
  </si>
  <si>
    <t>Софинансирование расходов на возмещение части процентной ставки по краткосрочным кредитам (займам) на развитие молочного скотоводства</t>
  </si>
  <si>
    <t>68501R4440</t>
  </si>
  <si>
    <t>Софинансирование расходов на 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</si>
  <si>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68501R4460</t>
  </si>
  <si>
    <t>Софинансирование расходов на поддержку племенного крупного рогатого скота молочного направления</t>
  </si>
  <si>
    <t>6860000000</t>
  </si>
  <si>
    <t>Подпрограмма «Развитие мясного скотоводства в Иркутской области» на 2014-2020 годы</t>
  </si>
  <si>
    <t>6860100000</t>
  </si>
  <si>
    <t>Основное мероприятие «Создание технологических условий и снижение производственных затрат при производстве мяса»</t>
  </si>
  <si>
    <t>6860150510</t>
  </si>
  <si>
    <t>Поддержка экономически значимых региональных программ по развитию мясного скотоводства</t>
  </si>
  <si>
    <t>68601R0510</t>
  </si>
  <si>
    <t>Софинансирование расходов на поддержку экономически значимых региональных программ по развитию мясного скотоводства</t>
  </si>
  <si>
    <t>6870000000</t>
  </si>
  <si>
    <t>Подпрограмма «Поддержка начинающих фермеров в Иркутской области» на 2014-2020 годы</t>
  </si>
  <si>
    <t>6870100000</t>
  </si>
  <si>
    <t>Основное мероприятие «Создание условий для увеличения количества крестьянских (фермерских) хозяйств»</t>
  </si>
  <si>
    <t>6870150530</t>
  </si>
  <si>
    <t>Поддержка начинающих фермеров</t>
  </si>
  <si>
    <t>68701R0530</t>
  </si>
  <si>
    <t>Софинансирование расходов на поддержку начинающих фермеров</t>
  </si>
  <si>
    <t>6880000000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</si>
  <si>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</si>
  <si>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6880100000</t>
  </si>
  <si>
    <t>Основное мероприятие «Создание условий для увеличения количества семейных животноводческих ферм»</t>
  </si>
  <si>
    <t>6880150540</t>
  </si>
  <si>
    <t>Развитие семейных животноводческих ферм</t>
  </si>
  <si>
    <t>68801R0540</t>
  </si>
  <si>
    <t>Софинансирование расходов на развитие семейных животноводческих ферм</t>
  </si>
  <si>
    <t>6890000000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</si>
  <si>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</si>
  <si>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6890100000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</si>
  <si>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</si>
  <si>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6890128130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</si>
  <si>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</si>
  <si>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68В0120110</t>
  </si>
  <si>
    <t>68В0120190</t>
  </si>
  <si>
    <t>68В0159100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</si>
  <si>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</si>
  <si>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68Д0300000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</si>
  <si>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</si>
  <si>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68Д0329999</t>
  </si>
  <si>
    <t>68Е0000000</t>
  </si>
  <si>
    <t>Подпрограмма «Развитие сельскохозяйственной кооперации на 2015-2017 годы и на период до 2020 года»</t>
  </si>
  <si>
    <t>68Е0100000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</si>
  <si>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</si>
  <si>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68Е0154380</t>
  </si>
  <si>
    <t>Грантовая поддержка сельскохозяйственных потребительских кооперативов для развития материально-технической базы</t>
  </si>
  <si>
    <t>68Е01R4380</t>
  </si>
  <si>
    <t>Софинансирование расходов на грантовую поддержку сельскохозяйственных потребительских кооперативов для развития материально-технической базы</t>
  </si>
  <si>
    <t>68Ж0000000</t>
  </si>
  <si>
    <t>Подпрограмма «Развитие товарной аквакультуры (товарного рыбоводства)» на 2016-2018 годы</t>
  </si>
  <si>
    <t>68Ж0200000</t>
  </si>
  <si>
    <t>Основное мероприятие «Содействие увеличению объемов производства и реализации продукции товарной аквакультуры»</t>
  </si>
  <si>
    <t>68Ж0228220</t>
  </si>
  <si>
    <t>Возмещение части затрат на приобретение рыбопосадочного материала</t>
  </si>
  <si>
    <t>68Ж0228230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</si>
  <si>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</si>
  <si>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0500</t>
  </si>
  <si>
    <t>ЖИЛИЩНО-КОММУНАЛЬНОЕ ХОЗЯЙСТВО</t>
  </si>
  <si>
    <t>0501</t>
  </si>
  <si>
    <t>Жилищное хозяйство</t>
  </si>
  <si>
    <t>68Б0000000</t>
  </si>
  <si>
    <t>Подпрограмма «Устойчивое развитие сельских территорий Иркутской области на 2014-2020 годы»</t>
  </si>
  <si>
    <t>68Б0100000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</si>
  <si>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</si>
  <si>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68Б0150180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</si>
  <si>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</si>
  <si>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</si>
  <si>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Субсидии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</si>
  <si>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0503</t>
  </si>
  <si>
    <t>Благоустройство</t>
  </si>
  <si>
    <t>68Б0300000</t>
  </si>
  <si>
    <t>Основное мероприятие «Грантовая поддержка местных инициатив граждан, проживающих в сельской местности»</t>
  </si>
  <si>
    <t>68Б0350180</t>
  </si>
  <si>
    <t>68Б03R0188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</si>
  <si>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</si>
  <si>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</si>
  <si>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Софинансирование расходов на реализацию мероприятий федеральной целевой программы «Устойчивое развитие сельских территорий на 2014 - 2017 годы и на период до 2020 года»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</si>
  <si>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</si>
  <si>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</si>
  <si>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7010100000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</si>
  <si>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</si>
  <si>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7010120110</t>
  </si>
  <si>
    <t>7010120190</t>
  </si>
  <si>
    <t>7010129110</t>
  </si>
  <si>
    <t>Исполнение судебных актов по обращению взыскания на средства областного бюджета</t>
  </si>
  <si>
    <t>7010200000</t>
  </si>
  <si>
    <t>Основное мероприятие «Управление государственным долгом Иркутской области»</t>
  </si>
  <si>
    <t>7010229880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</si>
  <si>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</si>
  <si>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7020000000</t>
  </si>
  <si>
    <t>Подпрограмма «Повышение эффективности бюджетных расходов в Иркутской области» на 2015-2020 годы</t>
  </si>
  <si>
    <t>7020200000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</si>
  <si>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</si>
  <si>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7020229999</t>
  </si>
  <si>
    <t>0203</t>
  </si>
  <si>
    <t>Мобилизационная и вневойсковая подготовка</t>
  </si>
  <si>
    <t>7030000000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</si>
  <si>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</si>
  <si>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7030200000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</si>
  <si>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</si>
  <si>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7030251180</t>
  </si>
  <si>
    <t>Субвенции на осуществление первичного воинского учета на территориях, где отсутствуют военные комиссариаты</t>
  </si>
  <si>
    <t>9000000000</t>
  </si>
  <si>
    <t>Непрограммные расходы</t>
  </si>
  <si>
    <t>90В0000000</t>
  </si>
  <si>
    <t>Непрограммные расходы исполнительных органов государственной власти Иркутской области</t>
  </si>
  <si>
    <t>90В0300000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</si>
  <si>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</si>
  <si>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90В0351040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</si>
  <si>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</si>
  <si>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</si>
  <si>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</si>
  <si>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</si>
  <si>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700</t>
  </si>
  <si>
    <t>Обслуживание государственного (муниципального) долга</t>
  </si>
  <si>
    <t>1401</t>
  </si>
  <si>
    <t>Дотации на выравнивание бюджетной обеспеченности субъектов Российской Федерации и муниципальных образований</t>
  </si>
  <si>
    <t>7030100000</t>
  </si>
  <si>
    <t>Основное мероприятие «Повышение финансовой устойчивости бюджетов муниципальных образований Иркутской области»</t>
  </si>
  <si>
    <t>7030171010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</si>
  <si>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</si>
  <si>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7030171020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</si>
  <si>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</si>
  <si>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1402</t>
  </si>
  <si>
    <t>Иные дотации</t>
  </si>
  <si>
    <t>7030171030</t>
  </si>
  <si>
    <t>Иные межбюджетные трансферты в форме дотаций на поддержку мер по обеспечению сбалансированности местных бюджетов</t>
  </si>
  <si>
    <t>7020100000</t>
  </si>
  <si>
    <t>Основное мероприятие «Обеспечение сбалансированности и устойчивости местных бюджетов»</t>
  </si>
  <si>
    <t>7020172320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</si>
  <si>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</si>
  <si>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7030172600</t>
  </si>
  <si>
    <t>Субсидии на выравнивание обеспеченности муниципальных образований Иркутской области по реализации ими их отдельных расходных обязательств</t>
  </si>
  <si>
    <t>812</t>
  </si>
  <si>
    <t>6230100000</t>
  </si>
  <si>
    <t>Основное мероприятие «Развитие и обеспечение деятельности комплекса автоматической фиксации нарушений ПДД»</t>
  </si>
  <si>
    <t>6230129999</t>
  </si>
  <si>
    <t>5380200000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</si>
  <si>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</si>
  <si>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5380250270</t>
  </si>
  <si>
    <t>6210000000</t>
  </si>
  <si>
    <t>Подпрограмма «Обеспечение реализации государственной политики в сфере  управления транспортным комплексом Иркутской области» на 2014 - 2018 годы</t>
  </si>
  <si>
    <t>6210100000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</si>
  <si>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</si>
  <si>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6210126000</t>
  </si>
  <si>
    <t>Субсидии в целях возмещения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</si>
  <si>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6210126010</t>
  </si>
  <si>
    <t>Осуществление деятельности областного государственного казенного учреждения «Центр транспорта Иркутской области»</t>
  </si>
  <si>
    <t>6220000000</t>
  </si>
  <si>
    <t>Подпрограмма «Развитие транспортного комплекса Иркутской области» на 2014 - 2018 годы</t>
  </si>
  <si>
    <t>6220300000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</si>
  <si>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</si>
  <si>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6220372280</t>
  </si>
  <si>
    <t>Субсидии на компенсацию расходов по перевозке пассажиров, грузов, необходимых для жизнеобеспечения населения, авиационным транспортом</t>
  </si>
  <si>
    <t>0410</t>
  </si>
  <si>
    <t>Связь и информатика</t>
  </si>
  <si>
    <t>7100000000</t>
  </si>
  <si>
    <t>Государственная программа Иркутской области «Экономическое развитие и инновационная экономика» на 2015 - 2020 годы</t>
  </si>
  <si>
    <t>7170000000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</si>
  <si>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2015-2016 годы</t>
  </si>
  <si>
    <t>7170100000</t>
  </si>
  <si>
    <t>Основное мероприятие «Реализация преимуществ результатов космической деятельности на территории Иркутской области»</t>
  </si>
  <si>
    <t>7170129999</t>
  </si>
  <si>
    <t>7170200000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</si>
  <si>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</si>
  <si>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7170229999</t>
  </si>
  <si>
    <t>0412</t>
  </si>
  <si>
    <t>Другие вопросы в области национальной экономики</t>
  </si>
  <si>
    <t>6150200000</t>
  </si>
  <si>
    <t>Основное мероприятие «Модернизация объектов газоснабжения»</t>
  </si>
  <si>
    <t>6150272210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</si>
  <si>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</si>
  <si>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6110000000</t>
  </si>
  <si>
    <t>Подпрограмма «Обеспечение реализации государственной политики в сфере жилищной политики и энергетики Иркутской области» на 2014 - 2018 годы</t>
  </si>
  <si>
    <t>6110100000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</si>
  <si>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</si>
  <si>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6110125030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</si>
  <si>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</si>
  <si>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6180000000</t>
  </si>
  <si>
    <t>Подпрограмма «Капитальный ремонт многоквартирных домов» на 2014 - 2018 годы</t>
  </si>
  <si>
    <t>6180100000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</si>
  <si>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</si>
  <si>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6180129999</t>
  </si>
  <si>
    <t>6180200000</t>
  </si>
  <si>
    <t>Основное мероприятие «Обеспечение мероприятий по капитальному ремонту многоквартирных домов»</t>
  </si>
  <si>
    <t>6180209601</t>
  </si>
  <si>
    <t>Обеспечение мероприятий по капитальному ремонту многоквартирных домов за счет средств областного бюджета</t>
  </si>
  <si>
    <t>0502</t>
  </si>
  <si>
    <t>Коммунальное хозяйство</t>
  </si>
  <si>
    <t>6110125000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</si>
  <si>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</si>
  <si>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6110125010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</si>
  <si>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</si>
  <si>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6110125020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</si>
  <si>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</si>
  <si>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6140000000</t>
  </si>
  <si>
    <t>Подпрограмма «Модернизация объектов коммунальной инфраструктуры Иркутской области» на 2014 - 2018 годы</t>
  </si>
  <si>
    <t>6140100000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</si>
  <si>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</si>
  <si>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6140150290</t>
  </si>
  <si>
    <t>Субсидии на 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</si>
  <si>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6140172200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</si>
  <si>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</si>
  <si>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61401R0294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</si>
  <si>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</si>
  <si>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6150400000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</si>
  <si>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</si>
  <si>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6150472230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</si>
  <si>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</si>
  <si>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6160000000</t>
  </si>
  <si>
    <t>Подпрограмма «Чистая вода» на 2014 - 2018 годы</t>
  </si>
  <si>
    <t>6160200000</t>
  </si>
  <si>
    <t>Основное мероприятие «Развитие и модернизация объектов водоснабжения, водоотведения и очистки сточных вод»</t>
  </si>
  <si>
    <t>6160250290</t>
  </si>
  <si>
    <t>6160272430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</si>
  <si>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</si>
  <si>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6160300000</t>
  </si>
  <si>
    <t>Основное мероприятие «Организация нецентрализованного холодного водоснабжения»</t>
  </si>
  <si>
    <t>6160372500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</si>
  <si>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</si>
  <si>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6171300000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</si>
  <si>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</si>
  <si>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6171372520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</si>
  <si>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</si>
  <si>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68Б0400000</t>
  </si>
  <si>
    <t>Основное мероприятие «Комплексное обустройство населенных пунктов объектами социальной и инженерной инфраструктуры»</t>
  </si>
  <si>
    <t>68Б0450180</t>
  </si>
  <si>
    <t>68Б04R0181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</si>
  <si>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</si>
  <si>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</si>
  <si>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</si>
  <si>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0505</t>
  </si>
  <si>
    <t>Другие вопросы в области жилищно-коммунального хозяйства</t>
  </si>
  <si>
    <t>6110120110</t>
  </si>
  <si>
    <t>6110120190</t>
  </si>
  <si>
    <t>6110129999</t>
  </si>
  <si>
    <t>6170600000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</si>
  <si>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</si>
  <si>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6170629999</t>
  </si>
  <si>
    <t>6171400000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</si>
  <si>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</si>
  <si>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6171429999</t>
  </si>
  <si>
    <t>6110172160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</si>
  <si>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</si>
  <si>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6110172170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</si>
  <si>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</si>
  <si>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6110172180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</si>
  <si>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</si>
  <si>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6110172190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</si>
  <si>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</si>
  <si>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813</t>
  </si>
  <si>
    <t>7180000000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</si>
  <si>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2015-2018 годы</t>
  </si>
  <si>
    <t>7180100000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</si>
  <si>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</si>
  <si>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7180129999</t>
  </si>
  <si>
    <t>7180400000</t>
  </si>
  <si>
    <t>Ведомственная целевая программа «Обеспечение содержания и управления государственным имуществом Иркутской области» на 2015 - 2018 годы</t>
  </si>
  <si>
    <t>7180429999</t>
  </si>
  <si>
    <t>7180500000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</si>
  <si>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</si>
  <si>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7180520110</t>
  </si>
  <si>
    <t>7180520190</t>
  </si>
  <si>
    <t>6610000000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</si>
  <si>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</si>
  <si>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6610100000</t>
  </si>
  <si>
    <t>Ведомственная целевая 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</si>
  <si>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6610129999</t>
  </si>
  <si>
    <t>6620000000</t>
  </si>
  <si>
    <t>Подпрограмма «Оказание помощи и спасение людей в условиях чрезвычайных ситуаций природного и техногенного характера» на 2014 - 2018 годы</t>
  </si>
  <si>
    <t>6620100000</t>
  </si>
  <si>
    <t>Ведомственная целевая программа «Оказание помощи и спасение людей в условиях чрезвычайных ситуаций природного и техногенного характера» на 2014 - 2018 годы</t>
  </si>
  <si>
    <t>6620129999</t>
  </si>
  <si>
    <t>0310</t>
  </si>
  <si>
    <t>Обеспечение пожарной безопасности</t>
  </si>
  <si>
    <t>6630000000</t>
  </si>
  <si>
    <t>Подпрограмма «Организация и осуществление тушения пожаров, профилактики пожаров на территории Иркутской области» на 2014 - 2018 годы</t>
  </si>
  <si>
    <t>6630100000</t>
  </si>
  <si>
    <t>Ведомственная целевая программа «Организация и осуществление тушения пожаров, профилактики пожаров на территории Иркутской области» на 2014 - 2018 годы</t>
  </si>
  <si>
    <t>6630129999</t>
  </si>
  <si>
    <t>6681000000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</si>
  <si>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имущественных отношений Иркутской области»</t>
  </si>
  <si>
    <t>6681029999</t>
  </si>
  <si>
    <t>6681700000</t>
  </si>
  <si>
    <t>Основное мероприятие «Укрепление материально-технической базы подразделений противопожарной службы Иркутской области»</t>
  </si>
  <si>
    <t>6681729999</t>
  </si>
  <si>
    <t>6690000000</t>
  </si>
  <si>
    <t>Подпрограмма «Профилактика преступлений и иных правонарушений в Иркутской области» на 2016-2018 годы</t>
  </si>
  <si>
    <t>6690500000</t>
  </si>
  <si>
    <t>Основное мероприятие «Развитие комплексов средств автоматизации АПК «Безопасный город» на территории Иркутской области»</t>
  </si>
  <si>
    <t>6690529999</t>
  </si>
  <si>
    <t>7180200000</t>
  </si>
  <si>
    <t>Основное мероприятие «Улучшение землеустройства и землепользования»</t>
  </si>
  <si>
    <t>7180229999</t>
  </si>
  <si>
    <t>7180600000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</si>
  <si>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</si>
  <si>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7180629999</t>
  </si>
  <si>
    <t>64Г0100000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</si>
  <si>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</si>
  <si>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64Г0150820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</si>
  <si>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</si>
  <si>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</si>
  <si>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Софинансирование расходов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</si>
  <si>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5120700000</t>
  </si>
  <si>
    <t>Ведомственная целевая программа «Предоставление профессионального образования и повышение квалификации специалистов в области гражданской обороны» на 2014 - 2018 годы</t>
  </si>
  <si>
    <t>5120729999</t>
  </si>
  <si>
    <t>814</t>
  </si>
  <si>
    <t>0406</t>
  </si>
  <si>
    <t>Водное хозяйство</t>
  </si>
  <si>
    <t>6490000000</t>
  </si>
  <si>
    <t>Подпрограмма «Подготовка зоны затопления части территории Иркутской области в связи со строительством Богучанской ГЭС» на 2014-2016 годы</t>
  </si>
  <si>
    <t>6490100000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</si>
  <si>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</si>
  <si>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6490129999</t>
  </si>
  <si>
    <t>0409</t>
  </si>
  <si>
    <t>Дорожное хозяйство (дорожные фонды)</t>
  </si>
  <si>
    <t>6230400000</t>
  </si>
  <si>
    <t>Основное мероприятие «Сокращение мест концентрации дорожно-транспортных происшествий»</t>
  </si>
  <si>
    <t>6230429999</t>
  </si>
  <si>
    <t>6300000000</t>
  </si>
  <si>
    <t>Государственная программа Иркутской области «Развитие дорожного хозяйства» на 2014 - 2020 годы</t>
  </si>
  <si>
    <t>6310000000</t>
  </si>
  <si>
    <t>Подпрограмма «Дорожное хозяйство» на 2014 - 2020 годы</t>
  </si>
  <si>
    <t>6310100000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</si>
  <si>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</si>
  <si>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6310129999</t>
  </si>
  <si>
    <t>6310200000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</si>
  <si>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</si>
  <si>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6310229999</t>
  </si>
  <si>
    <t>6310252140</t>
  </si>
  <si>
    <t>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</si>
  <si>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6310254200</t>
  </si>
  <si>
    <t>Реализация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</si>
  <si>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63102R2140</t>
  </si>
  <si>
    <t>Софинансирование расходов на 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</si>
  <si>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6310300000</t>
  </si>
  <si>
    <t>Основное мероприятие «Совершенствование системы управления дорожным хозяйством Иркутской области»</t>
  </si>
  <si>
    <t>6310329999</t>
  </si>
  <si>
    <t>6310400000</t>
  </si>
  <si>
    <t>Основное мероприятие «Строительство, реконструкция, капитальный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</si>
  <si>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6310472450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</si>
  <si>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</si>
  <si>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6320000000</t>
  </si>
  <si>
    <t>Подпрограмма «Развитие административного центра Иркутской области» на 2015 - 2018 годы</t>
  </si>
  <si>
    <t>6320100000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</si>
  <si>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</si>
  <si>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6320172460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</si>
  <si>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</si>
  <si>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6430000000</t>
  </si>
  <si>
    <t>Подпрограмма «Стимулирование жилищного строительства в Иркутской области» на 2014 - 2020 годы</t>
  </si>
  <si>
    <t>6430300000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</si>
  <si>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</si>
  <si>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6430372650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</si>
  <si>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</si>
  <si>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68Б0500000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</si>
  <si>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</si>
  <si>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68Б0529999</t>
  </si>
  <si>
    <t>68Б0550180</t>
  </si>
  <si>
    <t>68Б0572540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</si>
  <si>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</si>
  <si>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68Б05R0189</t>
  </si>
  <si>
    <t>Субсидии местным бюджетам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</si>
  <si>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68Д0100000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</si>
  <si>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</si>
  <si>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68Д0172310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</si>
  <si>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</si>
  <si>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71Г0000000</t>
  </si>
  <si>
    <t>Подпрограмма «Реализация государственной политики в сфере строительства, дорожного хозяйства и архитектуры» на 2015-2018 годы</t>
  </si>
  <si>
    <t>71Г0100000</t>
  </si>
  <si>
    <t>Основное мероприятие «Государственная политика в сфере строительства, дорожного хозяйства и архитектуры»</t>
  </si>
  <si>
    <t>71Г0129160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</si>
  <si>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</si>
  <si>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7150000000</t>
  </si>
  <si>
    <t>Подпрограмма «Развитие внутреннего и въездного туризма в Иркутской области» на 2015-2018 годы</t>
  </si>
  <si>
    <t>7150400000</t>
  </si>
  <si>
    <t>Основное мероприятие «Строительство объектов внутренней и внешней инфраструктуры на прилегающей к ОЭЗ ТРТ территории»</t>
  </si>
  <si>
    <t>7150429999</t>
  </si>
  <si>
    <t>71Г0120110</t>
  </si>
  <si>
    <t>71Г0120190</t>
  </si>
  <si>
    <t>71Г0129999</t>
  </si>
  <si>
    <t>71Ж0000000</t>
  </si>
  <si>
    <t>Подпрограмма «Основные направления модернизации экономики моногорода Байкальска и Слюдянского района Иркутской области» на 2015-2016 годы</t>
  </si>
  <si>
    <t>71Ж0100000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</si>
  <si>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</si>
  <si>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71Ж0172640</t>
  </si>
  <si>
    <t>Субсидии местным бюджетам на осуществление мероприятий в области градостроительной деятельности</t>
  </si>
  <si>
    <t>6440000000</t>
  </si>
  <si>
    <t>Подпрограмма «Переселение граждан из ветхого и аварийного жилищного фонда Иркутской области» на 2014 - 2020 годы</t>
  </si>
  <si>
    <t>6440100000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</si>
  <si>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</si>
  <si>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6440172480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</si>
  <si>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</si>
  <si>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6450000000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</si>
  <si>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2014 - 2017 годы</t>
  </si>
  <si>
    <t>6450100000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</si>
  <si>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</si>
  <si>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6450109602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</si>
  <si>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</si>
  <si>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6460000000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</si>
  <si>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</si>
  <si>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6460100000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</si>
  <si>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</si>
  <si>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6460150230</t>
  </si>
  <si>
    <t>Субсидии на мероприятия по переселению граждан из ветхого и аварийного жилья в зоне Байкало-Амурской магистрали</t>
  </si>
  <si>
    <t>64601R0231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</si>
  <si>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</si>
  <si>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64601R0232</t>
  </si>
  <si>
    <t>Субсидии местным бюджетам на предоставление социальных выплат на переселение гражданам, проживающим в жилых помещениях, признанных непригодными для проживания, расположенных в зоне БАМа</t>
  </si>
  <si>
    <t>0600</t>
  </si>
  <si>
    <t>ОХРАНА ОКРУЖАЮЩЕЙ СРЕДЫ</t>
  </si>
  <si>
    <t>0605</t>
  </si>
  <si>
    <t>Другие вопросы в области охраны окружающей среды</t>
  </si>
  <si>
    <t>6500000000</t>
  </si>
  <si>
    <t>Государственная программа Иркутской области «Охрана окружающей среды» на 2014 - 2018 годы</t>
  </si>
  <si>
    <t>6520000000</t>
  </si>
  <si>
    <t>Подпрограмма «Отходы производства и потребления в Иркутской области» на 2014 - 2018 годы</t>
  </si>
  <si>
    <t>6520300000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</si>
  <si>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</si>
  <si>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6520350290</t>
  </si>
  <si>
    <t>65203R0291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</si>
  <si>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</si>
  <si>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5111700000</t>
  </si>
  <si>
    <t>Основное мероприятие «Капитальные ремонты образовательных организаций Иркутской области»</t>
  </si>
  <si>
    <t>5111772050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</si>
  <si>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</si>
  <si>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5111800000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</si>
  <si>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</si>
  <si>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5111872610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</si>
  <si>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</si>
  <si>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51117R0972</t>
  </si>
  <si>
    <t>Субсидии местным бюджетам на софинансирование мероприятий по капитальному ремонту образовательных организаций Иркутской области, предусматривающих создание в общеобразовательных организациях, расположенных в сельской местности, условий для занятий физической культурой и спортом</t>
  </si>
  <si>
    <t>51117R5201</t>
  </si>
  <si>
    <t>Субсидии местным бюджетам на софинансирование расходов по капитальному ремонту образовательных организаций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</si>
  <si>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5111821700</t>
  </si>
  <si>
    <t>Капитальные вложения в объекты государственной собственности Иркутской области в сфере образования</t>
  </si>
  <si>
    <t>5111855200</t>
  </si>
  <si>
    <t>Реализация мероприятий по содействию создания в субъектах Российской Федерации новых мест в общеобразовательных организациях</t>
  </si>
  <si>
    <t>51118R5200</t>
  </si>
  <si>
    <t>Софинансирование расходов на реализацию мероприятий по содействию создания в субъектах Российской Федерации новых мест в общеобразовательных организациях</t>
  </si>
  <si>
    <t>51118R5202</t>
  </si>
  <si>
    <t>Субсидии местным бюджетам на софинансирование капитальных вложений в объекты муниципальной собственности в рамках реализации мероприятий по содействию создания в субъектах Российской Федерации новых мест в общеобразовательных организациях</t>
  </si>
  <si>
    <t>68Б04R0180</t>
  </si>
  <si>
    <t>68Б04R0183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</si>
  <si>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</si>
  <si>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5510900000</t>
  </si>
  <si>
    <t>Основное мероприятие «Софинансирование капитальных вложений в объекты муниципальной собственности в сфере культуры»</t>
  </si>
  <si>
    <t>55109R1121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</si>
  <si>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</si>
  <si>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5511000000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</si>
  <si>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</si>
  <si>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5511072120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</si>
  <si>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</si>
  <si>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68Б04R0185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</si>
  <si>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</si>
  <si>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6911200000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</si>
  <si>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</si>
  <si>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6911229999</t>
  </si>
  <si>
    <t>52Г0400000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</si>
  <si>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</si>
  <si>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52Г0422700</t>
  </si>
  <si>
    <t>Капитальные вложения в объекты государственной собственности Иркутской области в сфере здравоохранения</t>
  </si>
  <si>
    <t>52Г0500000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</si>
  <si>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</si>
  <si>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52Г0529999</t>
  </si>
  <si>
    <t>6430800000</t>
  </si>
  <si>
    <t>Основное мероприятие «Обеспечение жилыми помещениями отдельных категорий граждан»</t>
  </si>
  <si>
    <t>6430854850</t>
  </si>
  <si>
    <t>Обеспечение жильем граждан, уволенных с военной службы (службы), и приравненных к ним лиц</t>
  </si>
  <si>
    <t>5310600000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</si>
  <si>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</si>
  <si>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5310623700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</si>
  <si>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</si>
  <si>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6490200000</t>
  </si>
  <si>
    <t>Основное мероприятие «Предоставление социальных выплат гражданам в связи с переселением из зоны затопления Богучанской ГЭС»</t>
  </si>
  <si>
    <t>6490229999</t>
  </si>
  <si>
    <t>68Б04R0184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</si>
  <si>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</si>
  <si>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5440400000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</si>
  <si>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</si>
  <si>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5440429190</t>
  </si>
  <si>
    <t>Капитальные вложения в объекты государственной собственности Иркутской области в сфере физической культуры и спорта</t>
  </si>
  <si>
    <t>5440472390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</si>
  <si>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</si>
  <si>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5440500000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</si>
  <si>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</si>
  <si>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5440572630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</si>
  <si>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</si>
  <si>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815</t>
  </si>
  <si>
    <t>6560000000</t>
  </si>
  <si>
    <t>Подпрограмма «Государственное управление в сфере охраны окружающей среды Иркутской области» на 2014 - 2018 годы</t>
  </si>
  <si>
    <t>6560100000</t>
  </si>
  <si>
    <t>Основное мероприятие «Государственное управление в сфере охраны и использования природных ресурсов»</t>
  </si>
  <si>
    <t>6560120110</t>
  </si>
  <si>
    <t>6560120190</t>
  </si>
  <si>
    <t>6560200000</t>
  </si>
  <si>
    <t>Основное мероприятие «Региональный государственный экологический надзор на территории Иркутской области»</t>
  </si>
  <si>
    <t>6560220110</t>
  </si>
  <si>
    <t>6560220190</t>
  </si>
  <si>
    <t>6530000000</t>
  </si>
  <si>
    <t>Подпрограмма «Развитие водохозяйственного комплекса в Иркутской области» на 2014 - 2018 годы</t>
  </si>
  <si>
    <t>6530100000</t>
  </si>
  <si>
    <t>Основное мероприятие «Защита от негативного воздействия вод населения и объектов экономики»</t>
  </si>
  <si>
    <t>6530150290</t>
  </si>
  <si>
    <t>6530172290</t>
  </si>
  <si>
    <t>Субсидии на мероприятия по защите от негативного воздействия вод населения и объектов экономики</t>
  </si>
  <si>
    <t>65301R0292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</si>
  <si>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</si>
  <si>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6530200000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</si>
  <si>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</si>
  <si>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6530250160</t>
  </si>
  <si>
    <t>Субсидии на мероприятия федеральной целевой программы «Развитие водохозяйственного комплекса Российской Федерации в 2012 - 2020 годах»</t>
  </si>
  <si>
    <t>65302R0161</t>
  </si>
  <si>
    <t>Субсидии местным бюджетам на софинансирование мероприятий, направленных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 экономики в рамках реализации федеральной целевой программы «Развитие водохозяйственного комплекса Российской Федерации в 2012 - 2020 годах»</t>
  </si>
  <si>
    <t>6530300000</t>
  </si>
  <si>
    <t>Основное мероприятие «Обеспечение государственного мониторинга водных объектов»</t>
  </si>
  <si>
    <t>6530329999</t>
  </si>
  <si>
    <t>6530400000</t>
  </si>
  <si>
    <t>Основное мероприятие «Осуществление отдельных полномочий в области водных отношений»</t>
  </si>
  <si>
    <t>6530451280</t>
  </si>
  <si>
    <t>Осуществление отдельных полномочий в области водных отношений</t>
  </si>
  <si>
    <t>0603</t>
  </si>
  <si>
    <t>Охрана объектов растительного и животного мира и среды их обитания</t>
  </si>
  <si>
    <t>6560300000</t>
  </si>
  <si>
    <t>Основное мероприятие «Охрана и использование животного мира»</t>
  </si>
  <si>
    <t>6560320110</t>
  </si>
  <si>
    <t>6560320190</t>
  </si>
  <si>
    <t>6560320230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</si>
  <si>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</si>
  <si>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6560359200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</si>
  <si>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</si>
  <si>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6560359700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</si>
  <si>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</si>
  <si>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6510000000</t>
  </si>
  <si>
    <t>Подпрограмма «Сохранение биоразнообразия и развитие особо охраняемых природных территорий Иркутской области» на 2014-2018 годы</t>
  </si>
  <si>
    <t>6510100000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</si>
  <si>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</si>
  <si>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6510129999</t>
  </si>
  <si>
    <t>6520100000</t>
  </si>
  <si>
    <t>Основное мероприятие «Снижение негативного влияния отходов на состояние окружающей среды»</t>
  </si>
  <si>
    <t>6520129999</t>
  </si>
  <si>
    <t>6550000000</t>
  </si>
  <si>
    <t>Подпрограмма «Защита окружающей среды в Иркутской области» на 2014 - 2018 годы</t>
  </si>
  <si>
    <t>6550100000</t>
  </si>
  <si>
    <t>Основное мероприятие «Повышение полноты, оперативности и достоверности информации о состоянии окружающей среды»</t>
  </si>
  <si>
    <t>6550129999</t>
  </si>
  <si>
    <t>816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</si>
  <si>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</si>
  <si>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</si>
  <si>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9010000000</t>
  </si>
  <si>
    <t>Обеспечение деятельности Законодательного Собрания Иркутской области</t>
  </si>
  <si>
    <t>9010100000</t>
  </si>
  <si>
    <t>Руководитель аппарата Законодательного Собрания Иркутской области</t>
  </si>
  <si>
    <t>9010120110</t>
  </si>
  <si>
    <t>9010120190</t>
  </si>
  <si>
    <t>9010200000</t>
  </si>
  <si>
    <t>Аппарат Законодательного Собрания Иркутской области</t>
  </si>
  <si>
    <t>9010220110</t>
  </si>
  <si>
    <t>9010220190</t>
  </si>
  <si>
    <t>9010229999</t>
  </si>
  <si>
    <t>9010300000</t>
  </si>
  <si>
    <t>Председатель законодательного (представительного) органа государственной власти субъекта Российской Федерации</t>
  </si>
  <si>
    <t>9010320110</t>
  </si>
  <si>
    <t>9010320190</t>
  </si>
  <si>
    <t>9010400000</t>
  </si>
  <si>
    <t>Депутаты (члены) законодательного (представительного) органа государственной власти субъекта Российской Федерации и их помощники</t>
  </si>
  <si>
    <t>9010420110</t>
  </si>
  <si>
    <t>9010420190</t>
  </si>
  <si>
    <t>90Б0000000</t>
  </si>
  <si>
    <t>Обеспечение деятельности депутатов Государственной Думы, членов Совета Федерации и их помощников</t>
  </si>
  <si>
    <t>90Б0051420</t>
  </si>
  <si>
    <t>Обеспечение членов Совета Федерации и их помощников в субъектах Российской Федерации</t>
  </si>
  <si>
    <t>9010220130</t>
  </si>
  <si>
    <t>Государственный заказ на дополнительное профессиональное образование государственных гражданских служащих</t>
  </si>
  <si>
    <t>817</t>
  </si>
  <si>
    <t>71Б0000000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</si>
  <si>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</si>
  <si>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71Б0100000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</si>
  <si>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</si>
  <si>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71Б0120110</t>
  </si>
  <si>
    <t>71Б0120190</t>
  </si>
  <si>
    <t>71Б0129150</t>
  </si>
  <si>
    <t>Обеспечение деятельности (оказание услуг) государственных учреждений, находящихся в ведении управления делами Губернатора Иркутской области и Правительства Иркутской области</t>
  </si>
  <si>
    <t>71Б0129999</t>
  </si>
  <si>
    <t>71Б0300000</t>
  </si>
  <si>
    <t>Основное мероприятие «Осуществление бюджетных инвестиций в форме капитальных вложений в объекты недвижимости, принадлежащие управлению делами Губернатора Иркутской области и Правительства Иркутской области на праве оперативного управления»</t>
  </si>
  <si>
    <t>71Б0329999</t>
  </si>
  <si>
    <t>71Б0120140</t>
  </si>
  <si>
    <t>818</t>
  </si>
  <si>
    <t>0107</t>
  </si>
  <si>
    <t>Обеспечение проведения выборов и референдумов</t>
  </si>
  <si>
    <t>9020000000</t>
  </si>
  <si>
    <t>Обеспечение деятельности Избирательной комиссии Иркутской области и территориальных избирательных комиссий</t>
  </si>
  <si>
    <t>9020100000</t>
  </si>
  <si>
    <t>Члены Избирательной комиссии Иркутской области и территориальных избирательных комиссий</t>
  </si>
  <si>
    <t>9020120110</t>
  </si>
  <si>
    <t>9020120190</t>
  </si>
  <si>
    <t>9020200000</t>
  </si>
  <si>
    <t>Аппарат Избирательной комиссии Иркутской области</t>
  </si>
  <si>
    <t>9020220110</t>
  </si>
  <si>
    <t>9020220190</t>
  </si>
  <si>
    <t>9020300000</t>
  </si>
  <si>
    <t>Территориальные избирательные комиссии Иркутской области</t>
  </si>
  <si>
    <t>9020320120</t>
  </si>
  <si>
    <t>9020320190</t>
  </si>
  <si>
    <t>9020400000</t>
  </si>
  <si>
    <t>Проведение выборов в законодательные (представительные) органы государственной власти субъектов Российской Федерации</t>
  </si>
  <si>
    <t>9020500000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</si>
  <si>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</si>
  <si>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9020600000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</si>
  <si>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</si>
  <si>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</si>
  <si>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9030000000</t>
  </si>
  <si>
    <t>Обеспечение деятельности Уполномоченного по правам человека в Иркутской области</t>
  </si>
  <si>
    <t>9030100000</t>
  </si>
  <si>
    <t>9030120110</t>
  </si>
  <si>
    <t>9030200000</t>
  </si>
  <si>
    <t>Обеспечение деятельности аппарата Уполномоченного по правам человека в Иркутской области</t>
  </si>
  <si>
    <t>9030220110</t>
  </si>
  <si>
    <t>9030220190</t>
  </si>
  <si>
    <t>9030220130</t>
  </si>
  <si>
    <t>823</t>
  </si>
  <si>
    <t>71В0000000</t>
  </si>
  <si>
    <t>Подпрограмма «Осуществление государственной регистрации актов гражданского состояния на территории Иркутской области» на 2015-2018 годы</t>
  </si>
  <si>
    <t>71В0100000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</si>
  <si>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</si>
  <si>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</si>
  <si>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</si>
  <si>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71В0159300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</si>
  <si>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</si>
  <si>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824</t>
  </si>
  <si>
    <t>6130000000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</si>
  <si>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2014 - 2018 годы</t>
  </si>
  <si>
    <t>6130100000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</si>
  <si>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</si>
  <si>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6130120110</t>
  </si>
  <si>
    <t>6130120190</t>
  </si>
  <si>
    <t>6130173100</t>
  </si>
  <si>
    <t>Субвенции на 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</si>
  <si>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6130173110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</si>
  <si>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</si>
  <si>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</si>
  <si>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0102</t>
  </si>
  <si>
    <t>Функционирование высшего должностного лица субъекта Российской Федерации и муниципального образования</t>
  </si>
  <si>
    <t>7190000000</t>
  </si>
  <si>
    <t>Подпрограмма «Обеспечение деятельности Губернатора Иркутской области и Правительства Иркутской области» на 2015-2018 годы</t>
  </si>
  <si>
    <t>7190200000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</si>
  <si>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</si>
  <si>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7190220110</t>
  </si>
  <si>
    <t>7190220190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</si>
  <si>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</si>
  <si>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</si>
  <si>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7190100000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</si>
  <si>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</si>
  <si>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7190120110</t>
  </si>
  <si>
    <t>7190120190</t>
  </si>
  <si>
    <t>0105</t>
  </si>
  <si>
    <t>Судебная система</t>
  </si>
  <si>
    <t>7190900000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</si>
  <si>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</si>
  <si>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</si>
  <si>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</si>
  <si>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0112</t>
  </si>
  <si>
    <t>Прикладные научные исследования в области общегосударственных вопросов</t>
  </si>
  <si>
    <t>7191000000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</si>
  <si>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</si>
  <si>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7191029999</t>
  </si>
  <si>
    <t>5351200000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</si>
  <si>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</si>
  <si>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5351229999</t>
  </si>
  <si>
    <t>5370200000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</si>
  <si>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</si>
  <si>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5370229999</t>
  </si>
  <si>
    <t>6910200000</t>
  </si>
  <si>
    <t>Основное мероприятие «Проведение мероприятий по укреплению единства российской нации»</t>
  </si>
  <si>
    <t>69102R2360</t>
  </si>
  <si>
    <t>6910400000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</si>
  <si>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</si>
  <si>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69104R2360</t>
  </si>
  <si>
    <t>6910600000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</si>
  <si>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</si>
  <si>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69106R2360</t>
  </si>
  <si>
    <t>6910700000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</si>
  <si>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</si>
  <si>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6910752360</t>
  </si>
  <si>
    <t>69107R2360</t>
  </si>
  <si>
    <t>6910800000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</si>
  <si>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</si>
  <si>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69108R2360</t>
  </si>
  <si>
    <t>6920100000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</si>
  <si>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</si>
  <si>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69201R2360</t>
  </si>
  <si>
    <t>7190129999</t>
  </si>
  <si>
    <t>7190400000</t>
  </si>
  <si>
    <t>Основное мероприятие «Обеспечение деятельности ОГКУ «Аппарат Общественной палаты Иркутской области»</t>
  </si>
  <si>
    <t>7190429999</t>
  </si>
  <si>
    <t>7190500000</t>
  </si>
  <si>
    <t>Основное мероприятие «Обеспечение деятельности представительства Иркутской области»</t>
  </si>
  <si>
    <t>7190520110</t>
  </si>
  <si>
    <t>7190520190</t>
  </si>
  <si>
    <t>7190700000</t>
  </si>
  <si>
    <t>Основное мероприятие «Поддержка территориального общественного самоуправления в Иркутской области»</t>
  </si>
  <si>
    <t>7190729999</t>
  </si>
  <si>
    <t>90Б0051410</t>
  </si>
  <si>
    <t>Обеспечение деятельности депутатов Государственной Думы и их помощников в избирательных округах</t>
  </si>
  <si>
    <t>7190120140</t>
  </si>
  <si>
    <t>6690100000</t>
  </si>
  <si>
    <t>Основное мероприятие «Развитие системы видеонаблюдения аппаратно-программного комплекса «Безопасный город»</t>
  </si>
  <si>
    <t>6690129999</t>
  </si>
  <si>
    <t>6690200000</t>
  </si>
  <si>
    <t>Основное мероприятие «Содействие в создании условий для эффективного функционирования подразделений полиции Главного управления МВД России по Иркутской области, обеспечивающих охрану общественного порядка на территории Иркутской области, в том числе приобретение необходимого оснащения»</t>
  </si>
  <si>
    <t>6690229999</t>
  </si>
  <si>
    <t>6690300000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</si>
  <si>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</si>
  <si>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6690329999</t>
  </si>
  <si>
    <t>7190800000</t>
  </si>
  <si>
    <t>Основное мероприятие «Обеспечение деятельности ОГАУ «Информационно-технический центр Иркутской области»</t>
  </si>
  <si>
    <t>7190829999</t>
  </si>
  <si>
    <t>7190120130</t>
  </si>
  <si>
    <t>71А0000000</t>
  </si>
  <si>
    <t>Подпрограмма «Информационное освещение деятельности исполнительных органов государственной власти Иркутской области» на 2015-2018 годы</t>
  </si>
  <si>
    <t>71А0100000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</si>
  <si>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</si>
  <si>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71А0129999</t>
  </si>
  <si>
    <t>1204</t>
  </si>
  <si>
    <t>Другие вопросы в области средств массовой информации</t>
  </si>
  <si>
    <t>828</t>
  </si>
  <si>
    <t>9060000000</t>
  </si>
  <si>
    <t>Обеспечение деятельности Контрольно-счетной палаты Иркутской области</t>
  </si>
  <si>
    <t>9060100000</t>
  </si>
  <si>
    <t>Руководитель Контрольно-счетной палаты Иркутской области и его заместители</t>
  </si>
  <si>
    <t>9060120110</t>
  </si>
  <si>
    <t>9060120190</t>
  </si>
  <si>
    <t>9060200000</t>
  </si>
  <si>
    <t>Аудиторы Контрольно-счетной палаты Иркутской области</t>
  </si>
  <si>
    <t>9060220110</t>
  </si>
  <si>
    <t>9060300000</t>
  </si>
  <si>
    <t>Аппарат Контрольно-счетной палаты Иркутской области</t>
  </si>
  <si>
    <t>9060320110</t>
  </si>
  <si>
    <t>9060320190</t>
  </si>
  <si>
    <t>9060320130</t>
  </si>
  <si>
    <t>829</t>
  </si>
  <si>
    <t>7050000000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</si>
  <si>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</si>
  <si>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7050100000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</si>
  <si>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</si>
  <si>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7050120110</t>
  </si>
  <si>
    <t>7050120190</t>
  </si>
  <si>
    <t>830</t>
  </si>
  <si>
    <t>6110200000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</si>
  <si>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</si>
  <si>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6110220110</t>
  </si>
  <si>
    <t>6110220190</t>
  </si>
  <si>
    <t>7110000000</t>
  </si>
  <si>
    <t>Подпрограмма «Государственная политика в сфере экономического развития Иркутской области» на 2015-2020 годы</t>
  </si>
  <si>
    <t>7110100000</t>
  </si>
  <si>
    <t>Основное мероприятие «Обеспечение эффективного управления экономическим развитием Иркутской области»</t>
  </si>
  <si>
    <t>7110129130</t>
  </si>
  <si>
    <t>Обеспечение деятельности учреждений, подведомственных министерству экономического развития Иркутской области</t>
  </si>
  <si>
    <t>7110173130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</si>
  <si>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</si>
  <si>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7120000000</t>
  </si>
  <si>
    <t>Подпрограмма «Повышение инвестиционной привлекательности Иркутской области» на 2015-2018 годы</t>
  </si>
  <si>
    <t>7120100000</t>
  </si>
  <si>
    <t>Ведомственная целевая программа «Повышение инвестиционной привлекательности Иркутской области» на 2015-2018 годы</t>
  </si>
  <si>
    <t>7120129999</t>
  </si>
  <si>
    <t>7140000000</t>
  </si>
  <si>
    <t>Подпрограмма «Поддержка и развитие малого и среднего предпринимательства в Иркутской области» на 2015-2020 годы</t>
  </si>
  <si>
    <t>7140500000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</si>
  <si>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</si>
  <si>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7140529999</t>
  </si>
  <si>
    <t>7160000000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</si>
  <si>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2015-2016 годы</t>
  </si>
  <si>
    <t>7160100000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</si>
  <si>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</si>
  <si>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7160129999</t>
  </si>
  <si>
    <t>7160300000</t>
  </si>
  <si>
    <t>Основное мероприятие «Развитие и сопровождение элементов электронного правительства»</t>
  </si>
  <si>
    <t>7160329999</t>
  </si>
  <si>
    <t>7110120140</t>
  </si>
  <si>
    <t>7110120110</t>
  </si>
  <si>
    <t>7110120190</t>
  </si>
  <si>
    <t>6650000000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</si>
  <si>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2014 - 2018 годы</t>
  </si>
  <si>
    <t>6650100000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</si>
  <si>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</si>
  <si>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6650129999</t>
  </si>
  <si>
    <t>6650150980</t>
  </si>
  <si>
    <t>Реализация мероприятий федеральной целевой программы «Создание системы обеспечения вызова экстренных оперативных служб по единому номеру «112» в Российской Федерации на 2013 - 2017 годы»</t>
  </si>
  <si>
    <t>0411</t>
  </si>
  <si>
    <t>Прикладные научные исследования в области национальной экономики</t>
  </si>
  <si>
    <t>7110172360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</si>
  <si>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</si>
  <si>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7140200000</t>
  </si>
  <si>
    <t>Основное мероприятие «Содействие усилению рыночных позиций субъектов малого и среднего предпринимательства Иркутской области и повышение эффективности государственной поддержки субъектов малого и среднего предпринимательства»</t>
  </si>
  <si>
    <t>7140250640</t>
  </si>
  <si>
    <t>Государственная поддержка малого и среднего предпринимательства, включая крестьянские (фермерские) хозяйства</t>
  </si>
  <si>
    <t>71402R0640</t>
  </si>
  <si>
    <t>Софинансирование расходов на государственную поддержку малого и среднего предпринимательства, включая крестьянские (фермерские) хозяйства</t>
  </si>
  <si>
    <t>7140300000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</si>
  <si>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</si>
  <si>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7140350640</t>
  </si>
  <si>
    <t>71403R0640</t>
  </si>
  <si>
    <t>7140400000</t>
  </si>
  <si>
    <t>Основное мероприятие «Финансовая поддержка муниципальным образованиям Иркутской области на осуществление мероприятий по содействию развития малого и среднего предпринимательства»</t>
  </si>
  <si>
    <t>7140450640</t>
  </si>
  <si>
    <t>71404R0640</t>
  </si>
  <si>
    <t>7150100000</t>
  </si>
  <si>
    <t>Основное мероприятие «Повышение уровня использования туристского потенциала Иркутской области»</t>
  </si>
  <si>
    <t>7150129999</t>
  </si>
  <si>
    <t>7140550660</t>
  </si>
  <si>
    <t>Подготовка управленческих кадров для организаций народного хозяйства Российской Федерации</t>
  </si>
  <si>
    <t>71405R0660</t>
  </si>
  <si>
    <t>Софинансирование расходов на подготовку управленческих кадров для организаций народного хозяйства Российской Федерации</t>
  </si>
  <si>
    <t>7110172370</t>
  </si>
  <si>
    <t>Субсидии на реализацию мероприятий перечня проектов народных инициатив</t>
  </si>
  <si>
    <t>7110174030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</si>
  <si>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</si>
  <si>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832</t>
  </si>
  <si>
    <t>7040000000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</si>
  <si>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</si>
  <si>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7040100000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</si>
  <si>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</si>
  <si>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7040120110</t>
  </si>
  <si>
    <t>7040120190</t>
  </si>
  <si>
    <t>834</t>
  </si>
  <si>
    <t>9040000000</t>
  </si>
  <si>
    <t>Обеспечение деятельности Уполномоченного по правам ребенка в Иркутской области</t>
  </si>
  <si>
    <t>9040100000</t>
  </si>
  <si>
    <t>9040120110</t>
  </si>
  <si>
    <t>9040200000</t>
  </si>
  <si>
    <t>Обеспечение деятельности аппарата Уполномоченного по правам ребенка в Иркутской области</t>
  </si>
  <si>
    <t>9040220110</t>
  </si>
  <si>
    <t>9040220190</t>
  </si>
  <si>
    <t>9040220130</t>
  </si>
  <si>
    <t>836</t>
  </si>
  <si>
    <t>9090000000</t>
  </si>
  <si>
    <t>Обеспечение деятельности Уполномоченного по защите прав предпринимателей в Иркутской области</t>
  </si>
  <si>
    <t>9090100000</t>
  </si>
  <si>
    <t>9090120110</t>
  </si>
  <si>
    <t>9090200000</t>
  </si>
  <si>
    <t>Обеспечение деятельности аппарата Уполномоченного по защите прав предпринимателей в Иркутской области</t>
  </si>
  <si>
    <t>9090220110</t>
  </si>
  <si>
    <t>9090220190</t>
  </si>
  <si>
    <t>837</t>
  </si>
  <si>
    <t>71И0000000</t>
  </si>
  <si>
    <t>Подпрограмма «Развитие мировой юстиции Иркутской области» на 2016-2020 годы</t>
  </si>
  <si>
    <t>71И0100000</t>
  </si>
  <si>
    <t>Основное мероприятие «Осуществление полномочий в сфере организационного обеспечения деятельности мировых судей»</t>
  </si>
  <si>
    <t>71И0120110</t>
  </si>
  <si>
    <t>71И0120190</t>
  </si>
  <si>
    <t>71И0200000</t>
  </si>
  <si>
    <t>Основное мероприятие «Материально-техническое обеспечение деятельности мировых судей»</t>
  </si>
  <si>
    <t>71И0229999</t>
  </si>
  <si>
    <t>71Е0000000</t>
  </si>
  <si>
    <t>Подпрограмма «Правовое обеспечение совершенствования механизмов управления экономическим развитием» на 2015-2020 годы</t>
  </si>
  <si>
    <t>71Е0100000</t>
  </si>
  <si>
    <t>Основное мероприятие «Обеспечение правотворческой деятельности Губернатора Иркутской области, Правительства Иркутской области»</t>
  </si>
  <si>
    <t>71Е0129999</t>
  </si>
  <si>
    <t>71Е0120110</t>
  </si>
  <si>
    <t>71Е0120190</t>
  </si>
  <si>
    <t>71Е0400000</t>
  </si>
  <si>
    <t>Ведомственная целевая программа «Развитие государственной системы бесплатной юридической помощи в Иркутской области» на 2016-2018 годы</t>
  </si>
  <si>
    <t>71Е0429170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</si>
  <si>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 в рамках полномочий министерства юстиции Иркутской области</t>
  </si>
  <si>
    <t>71Е0429999</t>
  </si>
  <si>
    <t>90А0000000</t>
  </si>
  <si>
    <t>Обеспечение реализации полномочий министерства юстиции Иркутской области</t>
  </si>
  <si>
    <t>90А0073140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</si>
  <si>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</si>
  <si>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90А0073150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</si>
  <si>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</si>
  <si>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839</t>
  </si>
  <si>
    <t>71Д0000000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</si>
  <si>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</si>
  <si>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71Д0100000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</si>
  <si>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</si>
  <si>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71Д0120110</t>
  </si>
  <si>
    <t>71Д0120190</t>
  </si>
  <si>
    <t>840</t>
  </si>
  <si>
    <t>68Г0000000</t>
  </si>
  <si>
    <t>Подпрограмма «Обеспечение деятельности в области ветеринарии» на 2015-2020 годы</t>
  </si>
  <si>
    <t>68Г0100000</t>
  </si>
  <si>
    <t>Основное мероприятие «Развитие государственной ветеринарной службы Иркутской области»</t>
  </si>
  <si>
    <t>68Г0120110</t>
  </si>
  <si>
    <t>68Г0120190</t>
  </si>
  <si>
    <t>68Г0128150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</si>
  <si>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</si>
  <si>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68Г0173120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</si>
  <si>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</si>
  <si>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68Г0128160</t>
  </si>
  <si>
    <t>Предоставление единовременного денежного пособия молодым специалистам в области ветеринарии в Иркутской области</t>
  </si>
  <si>
    <t>841</t>
  </si>
  <si>
    <t>5520600000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</si>
  <si>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2016 - 2018 годы</t>
  </si>
  <si>
    <t>5520629999</t>
  </si>
  <si>
    <t>5530400000</t>
  </si>
  <si>
    <t>Основное мероприятие «Реализация государственной политики в сфере охраны объектов культурного наследия»</t>
  </si>
  <si>
    <t>5530420110</t>
  </si>
  <si>
    <t>5530420190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</si>
  <si>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</si>
  <si>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</si>
  <si>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5530459500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</si>
  <si>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</si>
  <si>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842</t>
  </si>
  <si>
    <t>5510300000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</si>
  <si>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</si>
  <si>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5510373070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</si>
  <si>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</si>
  <si>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5530200000</t>
  </si>
  <si>
    <t>Основное мероприятие «Оказание государственных услуг в сфере архивного дела»</t>
  </si>
  <si>
    <t>5530220110</t>
  </si>
  <si>
    <t>5530220190</t>
  </si>
  <si>
    <t>5530300000</t>
  </si>
  <si>
    <t>Основное мероприятие «Обеспечение деятельности государственных архивных учреждений Иркутской области»</t>
  </si>
  <si>
    <t>5530329999</t>
  </si>
  <si>
    <t>6681900000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</si>
  <si>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архивному агентству Иркутской области»</t>
  </si>
  <si>
    <t>6681929999</t>
  </si>
  <si>
    <t>6682100000</t>
  </si>
  <si>
    <t>Основное мероприятие «Обеспечение противопожарным оборудованием областных государственных учреждений, подведомственных архивному агентству Иркутской области»</t>
  </si>
  <si>
    <t>6682129999</t>
  </si>
  <si>
    <t>6682200000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</si>
  <si>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архивному агентству Иркутской области</t>
  </si>
  <si>
    <t>6682229999</t>
  </si>
  <si>
    <t>843</t>
  </si>
  <si>
    <t>0407</t>
  </si>
  <si>
    <t>Лесное хозяйство</t>
  </si>
  <si>
    <t>6540000000</t>
  </si>
  <si>
    <t>Подпрограмма «Охрана, защита и воспроизводство лесов Иркутской области» на 2014 - 2018 годы</t>
  </si>
  <si>
    <t>6540100000</t>
  </si>
  <si>
    <t>Основное мероприятие «Комплекс мероприятий по охране, защите и воспроизводству лесов Иркутской области»</t>
  </si>
  <si>
    <t>6540120260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</si>
  <si>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</si>
  <si>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6540151290</t>
  </si>
  <si>
    <t>Осуществление отдельных полномочий в области лесных отношений</t>
  </si>
  <si>
    <t>6570000000</t>
  </si>
  <si>
    <t>Подпрограмма «Государственное управление в сфере лесного хозяйства Иркутской области» на 2014 - 2018 годы</t>
  </si>
  <si>
    <t>6570100000</t>
  </si>
  <si>
    <t>Основное мероприятие «Повышение эффективного государственного управления в сфере лесного хозяйства»</t>
  </si>
  <si>
    <t>6570120110</t>
  </si>
  <si>
    <t>6570120190</t>
  </si>
  <si>
    <t>6570120240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</si>
  <si>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</si>
  <si>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6570151290</t>
  </si>
  <si>
    <t>844</t>
  </si>
  <si>
    <t>5610700000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</si>
  <si>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2016 - 2018 годы</t>
  </si>
  <si>
    <t>5610729010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</si>
  <si>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</si>
  <si>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5610729020</t>
  </si>
  <si>
    <t>5610729999</t>
  </si>
  <si>
    <t>5610800000</t>
  </si>
  <si>
    <t>Ведомственная целевая программа «Обеспечение занятости и профессиональное становление молодежи» на 2016 - 2018 годы</t>
  </si>
  <si>
    <t>5610829999</t>
  </si>
  <si>
    <t>5610900000</t>
  </si>
  <si>
    <t>Ведомственная целевая программа «Поддержка молодых семей, формирование позитивного отношения к институту семьи» на 2016 - 2018 годы</t>
  </si>
  <si>
    <t>5610929999</t>
  </si>
  <si>
    <t>5620300000</t>
  </si>
  <si>
    <t>Ведомственная целевая программа «Патриотическое воспитание граждан в Иркутской области и допризывная подготовка молодежи» на 2016 - 2018 годы</t>
  </si>
  <si>
    <t>5620329030</t>
  </si>
  <si>
    <t>Проведение областного конкурса программ по организации и проведению лагерей патриотической направленности</t>
  </si>
  <si>
    <t>5620329999</t>
  </si>
  <si>
    <t>5630120110</t>
  </si>
  <si>
    <t>5630120190</t>
  </si>
  <si>
    <t>5630129040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</si>
  <si>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</si>
  <si>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5651029070</t>
  </si>
  <si>
    <t>Предоставление субсидий на конкурсной основе некоммерческим организациям на реабилитацию лиц, больных наркоманией</t>
  </si>
  <si>
    <t>5651029999</t>
  </si>
  <si>
    <t>6682300000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</si>
  <si>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молодежной политике Иркутской области»</t>
  </si>
  <si>
    <t>6682329999</t>
  </si>
  <si>
    <t>6682400000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</si>
  <si>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молодежной политике Иркутской области»</t>
  </si>
  <si>
    <t>6682429999</t>
  </si>
  <si>
    <t>6470129999</t>
  </si>
  <si>
    <t>6470172660</t>
  </si>
  <si>
    <t>Субсидии местным бюджетам на мероприятия по улучшению жилищных условий молодых семей</t>
  </si>
  <si>
    <t>Наименование</t>
  </si>
  <si>
    <t>РзПР</t>
  </si>
  <si>
    <t xml:space="preserve"> (тыс. рублей)</t>
  </si>
  <si>
    <t>ИТОГО:</t>
  </si>
  <si>
    <t>АДМИНИСТРАЦИЯ УСТЬ-ОРДЫНСКОГО БУРЯТСКОГО ОКРУГА</t>
  </si>
  <si>
    <t>Общегосударственные вопросы</t>
  </si>
  <si>
    <t>Образование</t>
  </si>
  <si>
    <t>Культура, кинематография</t>
  </si>
  <si>
    <t>Физическая культура и спорт</t>
  </si>
  <si>
    <t>Средства массовой информации</t>
  </si>
  <si>
    <t>МИНИСТЕРСТВО СПОРТА ИРКУТСКОЙ ОБЛАСТИ</t>
  </si>
  <si>
    <t>Социальная политика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</si>
  <si>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</si>
  <si>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</si>
  <si>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</si>
  <si>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МИНИСТЕРСТВО ЗДРАВООХРАНЕНИЯ ИРКУТСКОЙ ОБЛАСТИ</t>
  </si>
  <si>
    <t>Национальная оборона</t>
  </si>
  <si>
    <t>Национальная безопасность и правоохранительная деятельность</t>
  </si>
  <si>
    <t>Основное мероприятие «Создание условий участникам Государственной программы и членам их семей по подготовке специалистов в сфере здравоохранения»</t>
  </si>
  <si>
    <t>5740400000</t>
  </si>
  <si>
    <t>5740450860</t>
  </si>
  <si>
    <t>Здравоохранение</t>
  </si>
  <si>
    <t>МИНИСТЕРСТВО КУЛЬТУРЫ И АРХИВОВ ИРКУТСКОЙ ОБЛАСТИ</t>
  </si>
  <si>
    <t>МИНИСТЕРСТВО ТРУДА И ЗАНЯТОСТИ ИРКУТСКОЙ ОБЛАСТИ</t>
  </si>
  <si>
    <t>5740129999</t>
  </si>
  <si>
    <t>Национальная экономика</t>
  </si>
  <si>
    <t>МИНИСТЕРСТВО СОЦИАЛЬНОГО РАЗВИТИЯ, ОПЕКИ И ПОПЕЧИТЕЛЬСТВА ИРКУТСКОЙ ОБЛАСТИ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</si>
  <si>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</si>
  <si>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90В0200000</t>
  </si>
  <si>
    <t>90В0252240</t>
  </si>
  <si>
    <t>Межбюджетные трансферты общего характера бюджетам бюджетной системы российской федерации</t>
  </si>
  <si>
    <t>МИНИСТЕРСТВО ОБРАЗОВАНИЯ ИРКУТСКОЙ ОБЛАСТИ</t>
  </si>
  <si>
    <t>МИНИСТЕРСТВО СЕЛЬСКОГО ХОЗЯЙСТВА ИРКУТСКОЙ ОБЛАСТИ</t>
  </si>
  <si>
    <t>Жилищно-коммунальное хозяйство</t>
  </si>
  <si>
    <t>МИНИСТЕРСТВО ФИНАНСОВ ИРКУТСКОЙ ОБЛАСТИ</t>
  </si>
  <si>
    <t>Резервные фонды</t>
  </si>
  <si>
    <t>0111</t>
  </si>
  <si>
    <t>Обслуживание государственного и муниципального долга</t>
  </si>
  <si>
    <t>МИНИСТЕРСТВО ЖИЛИЩНОЙ ПОЛИТИКИ, ЭНЕРГЕТИКИ И ТРАНСПОРТА ИРКУТСКОЙ ОБЛАСТИ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</si>
  <si>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</si>
  <si>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</si>
  <si>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МИНИСТЕРСТВО ИМУЩЕСТВЕННЫХ ОТНОШЕНИЙ ИРКУТСКОЙ ОБЛАСТИ</t>
  </si>
  <si>
    <t>Основное мероприятие «Приобретение объектов недвижимого имущества в собственность Иркутской области»</t>
  </si>
  <si>
    <t>7180700000</t>
  </si>
  <si>
    <t>7180729999</t>
  </si>
  <si>
    <t>МИНИСТЕРСТВО СТРОИТЕЛЬСТВА, ДОРОЖНОГО ХОЗЯЙСТВА ИРКУТСКОЙ ОБЛАСТИ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</si>
  <si>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</si>
  <si>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</si>
  <si>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</si>
  <si>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</si>
  <si>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</si>
  <si>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Охрана окружающей среды</t>
  </si>
  <si>
    <t>МИНИСТЕРСТВО ПРИРОДНЫХ РЕСУРСОВ И ЭКОЛОГИИ ИРКУТСКОЙ ОБЛАСТИ</t>
  </si>
  <si>
    <t>ЗАКОНОДАТЕЛЬНОЕ CОБРАНИЕ ИРКУТСКОЙ ОБЛАСТИ</t>
  </si>
  <si>
    <t>УПРАВЛЕНИЕ ДЕЛАМИ ГУБЕРНАТОРА ИРКУТСКОЙ ОБЛАСТИ И ПРАВИТЕЛЬСТВА ИРКУТСКОЙ ОБЛАСТИ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</si>
  <si>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</si>
  <si>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71Б0200000</t>
  </si>
  <si>
    <t>71Б0229999</t>
  </si>
  <si>
    <t>ИЗБИРАТЕЛЬНАЯ КОМИССИЯ ИРКУТСКОЙ ОБЛАСТИ</t>
  </si>
  <si>
    <t>УПОЛНОМОЧЕННЫЙ ПО ПРАВАМ ЧЕЛОВЕКА В ИРКУТСКОЙ ОБЛАСТИ</t>
  </si>
  <si>
    <t>СЛУЖБА ЗАПИСИ АКТОВ ГРАЖДАНСКОГО СОСТОЯНИЯ ИРКУТСКОЙ ОБЛАСТИ</t>
  </si>
  <si>
    <t>СЛУЖБА ПО ТАРИФАМ ИРКУТСКОЙ ОБЛАСТИ</t>
  </si>
  <si>
    <t>АППАРАТ ГУБЕРНАТОРА ИРКУТСКОЙ ОБЛАСТИ И ПРАВИТЕЛЬСТВА ИРКУТСКОЙ ОБЛАСТИ</t>
  </si>
  <si>
    <t>КОНТРОЛЬНО-СЧЕТНАЯ ПАЛАТА ИРКУТСКОЙ ОБЛАСТИ</t>
  </si>
  <si>
    <t>МИНИСТЕРСТВО ПО РЕГУЛИРОВАНИЮ КОНТРАКТНОЙ СИСТЕМЫ В СФЕРЕ ЗАКУПОК ИРКУТСКОЙ ОБЛАСТИ</t>
  </si>
  <si>
    <t>СЛУЖБА ГОСУДАРСТВЕННОГО ЖИЛИЩНОГО НАДЗОРА ИРКУТСКОЙ ОБЛАСТИ</t>
  </si>
  <si>
    <t>МИНИСТЕРСТВО ЭКОНОМИЧЕСКОГО РАЗВИТИЯ ИРКУТСКОЙ ОБЛАСТИ</t>
  </si>
  <si>
    <t>СЛУЖБА ГОСУДАРСТВЕННОГО ФИНАНСОВОГО КОНТРОЛЯ ИРКУТСКОЙ ОБЛАСТИ</t>
  </si>
  <si>
    <t>УПОЛНОМОЧЕННЫЙ ПО ПРАВАМ РЕБЁНКА В ИРКУТСКОЙ ОБЛАСТИ</t>
  </si>
  <si>
    <t>УПОЛНОМОЧЕННЫЙ ПО ЗАЩИТЕ ПРАВ ПРЕДПРИНИМАТЕЛЕЙ В ИРКУТСКОЙ ОБЛАСТИ</t>
  </si>
  <si>
    <t>АГЕНТСТВО ПО ОБЕСПЕЧЕНИЮ ДЕЯТЕЛЬНОСТИ МИРОВЫХ СУДЕЙ ИРКУТСКОЙ ОБЛАСТИ</t>
  </si>
  <si>
    <t>СЛУЖБА ГОСУДАРСТВЕННОГО СТРОИТЕЛЬНОГО НАДЗОРА ИРКУТСКОЙ ОБЛАСТИ</t>
  </si>
  <si>
    <t>СЛУЖБА ВЕТЕРИНАРИИ ИРКУТСКОЙ ОБЛАСТИ</t>
  </si>
  <si>
    <t>СЛУЖБА ПО ОХРАНЕ ОБЪЕКТОВ КУЛЬТУРНОГО НАСЛЕДИЯ ИРКУТСКОЙ ОБЛАСТИ</t>
  </si>
  <si>
    <t>АРХИВНОЕ АГЕНТСТВО ИРКУТСКОЙ ОБЛАСТИ</t>
  </si>
  <si>
    <t>МИНИСТЕРСТВО ЛЕСНОГО КОМПЛЕКСА ИРКУТСКОЙ ОБЛАСТИ</t>
  </si>
  <si>
    <t>Приобретение специализированной лесопожарной техники и оборудования</t>
  </si>
  <si>
    <t>6540151310</t>
  </si>
  <si>
    <t>МИНИСТЕРСТВО ПО МОЛОДЕЖНОЙ ПОЛИТИКЕ ИРКУТСКОЙ ОБЛАСТИ</t>
  </si>
  <si>
    <t>План по закону</t>
  </si>
  <si>
    <t>Исполнение</t>
  </si>
  <si>
    <t>Процент исполнения</t>
  </si>
  <si>
    <t>ОТЧЕТ О РАСПРЕДЕЛЕНИИ БЮДЖЕТНЫХ АССИГНОВАНИЙ  ПО РАЗДЕЛАМ, ПОДРАЗДЕЛАМ,</t>
  </si>
  <si>
    <t xml:space="preserve"> ЦЕЛЕВЫМ СТАТЬЯМ И ВИДАМ РАСХОДОВ КЛАССИФИКАЦИИ РАСХОДОВ БЮДЖЕТОВ </t>
  </si>
  <si>
    <t>В ВЕДОМСТВЕННОЙ СТРУКТУРЕ РАСХОДОВ ОБЛАСТНОГО БЮДЖЕТА ЗА 2016 ГОД</t>
  </si>
  <si>
    <t>-</t>
  </si>
  <si>
    <t>РзПз</t>
  </si>
  <si>
    <t xml:space="preserve">ОТЧЕТ О РАСПРЕДЕЛЕНИИ БЮДЖЕТНЫХ АССИГНОВАНИЙ ПО РАЗДЕЛАМ </t>
  </si>
  <si>
    <t/>
  </si>
  <si>
    <t>(тыс. рублей)</t>
  </si>
  <si>
    <t>Министр финансов Иркутской области</t>
  </si>
  <si>
    <t>Н.В. Бояринова</t>
  </si>
  <si>
    <t>Ружникова А.С., 25-63-61</t>
  </si>
  <si>
    <t>И ПОДРАЗДЕЛАМ КЛАССИФИКАЦИИ РАСХОДОВ БЮДЖЕТОВ ЗА 2016 ГОД</t>
  </si>
  <si>
    <t>ОТЧЕТ О РАСПРЕДЕЛЕНИИ БЮДЖЕТНЫХ АССИГНОВАНИЙ ПО ЦЕЛЕВЫМ СТАТЬЯМ</t>
  </si>
  <si>
    <t xml:space="preserve"> (ГОСУДАРСТВЕННЫМ ПРОГРАММАМ ИРКУТСКОЙ ОБЛАСТИ </t>
  </si>
  <si>
    <t xml:space="preserve">И НЕПРОГРАММНЫМ НАПРАВЛЕНИЯМ ДЕЯТЕЛЬНОСТИ), </t>
  </si>
  <si>
    <t>ГРУППАМ ВИДОВ РАСХОДОВ, РАЗДЕЛАМ, ПОДРАЗДЕЛАМ КЛАССИФИКАЦИИ РАСХОДОВ</t>
  </si>
  <si>
    <t xml:space="preserve"> БЮДЖЕТОВ ЗА 2016 ГОД</t>
  </si>
  <si>
    <t>Батюнин А.В.</t>
  </si>
  <si>
    <t>Каневский А.Б.</t>
  </si>
  <si>
    <t>Межбюджетные трансферты общего характера бюджетам бюджетной системы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</si>
</sst>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?"/>
    <numFmt numFmtId="166" formatCode="0.0%"/>
    <numFmt numFmtId="167" formatCode="0.0"/>
  </numFmts>
  <fonts count="18" x14ac:knownFonts="1">
    <font>
      <sz val="10"/>
      <name val="Arial"/>
    </font>
    <font>
      <b/>
      <sz val="12"/>
      <color indexed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9" fontId="10" fillId="0" borderId="0" applyFont="0" applyFill="0" applyBorder="0" applyAlignment="0" applyProtection="0"/>
    <xf numFmtId="0" fontId="12" fillId="0" borderId="0"/>
  </cellStyleXfs>
  <cellXfs count="104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5" fontId="1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49" fontId="1" fillId="2" borderId="1" xfId="0" applyNumberFormat="1" applyFont="1" applyFill="1" applyBorder="1" applyAlignment="1">
      <alignment horizontal="justify" vertical="center" wrapText="1"/>
    </xf>
    <xf numFmtId="166" fontId="6" fillId="3" borderId="1" xfId="3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/>
    <xf numFmtId="49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justify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justify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justify" vertical="center" wrapText="1"/>
    </xf>
    <xf numFmtId="0" fontId="13" fillId="0" borderId="0" xfId="4" applyNumberFormat="1" applyFont="1" applyFill="1" applyBorder="1" applyAlignment="1">
      <alignment horizontal="center" vertical="top" wrapText="1" readingOrder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4" fillId="0" borderId="0" xfId="4" applyNumberFormat="1" applyFont="1" applyFill="1" applyBorder="1" applyAlignment="1">
      <alignment horizontal="right" vertical="top" wrapText="1" readingOrder="1"/>
    </xf>
    <xf numFmtId="0" fontId="2" fillId="0" borderId="0" xfId="0" applyFont="1" applyFill="1" applyBorder="1"/>
    <xf numFmtId="0" fontId="13" fillId="0" borderId="1" xfId="4" applyNumberFormat="1" applyFont="1" applyFill="1" applyBorder="1" applyAlignment="1">
      <alignment horizontal="center" vertical="center" wrapText="1" readingOrder="1"/>
    </xf>
    <xf numFmtId="164" fontId="1" fillId="0" borderId="1" xfId="0" applyNumberFormat="1" applyFont="1" applyFill="1" applyBorder="1" applyAlignment="1">
      <alignment horizontal="right" vertical="center"/>
    </xf>
    <xf numFmtId="166" fontId="1" fillId="0" borderId="1" xfId="3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166" fontId="8" fillId="0" borderId="1" xfId="3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16" fillId="0" borderId="0" xfId="0" applyFont="1" applyFill="1"/>
    <xf numFmtId="0" fontId="17" fillId="0" borderId="0" xfId="0" applyFont="1"/>
    <xf numFmtId="0" fontId="0" fillId="2" borderId="0" xfId="0" applyFill="1"/>
    <xf numFmtId="0" fontId="11" fillId="2" borderId="0" xfId="0" applyFont="1" applyFill="1"/>
    <xf numFmtId="166" fontId="11" fillId="2" borderId="0" xfId="3" applyNumberFormat="1" applyFont="1" applyFill="1"/>
    <xf numFmtId="0" fontId="5" fillId="2" borderId="0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 applyProtection="1">
      <alignment horizontal="center" vertical="center" wrapText="1"/>
    </xf>
    <xf numFmtId="0" fontId="9" fillId="2" borderId="0" xfId="2" applyFill="1"/>
    <xf numFmtId="164" fontId="7" fillId="2" borderId="1" xfId="2" applyNumberFormat="1" applyFont="1" applyFill="1" applyBorder="1" applyAlignment="1" applyProtection="1">
      <alignment horizontal="right" vertical="center" wrapText="1"/>
    </xf>
    <xf numFmtId="166" fontId="7" fillId="2" borderId="1" xfId="3" applyNumberFormat="1" applyFont="1" applyFill="1" applyBorder="1" applyAlignment="1" applyProtection="1">
      <alignment horizontal="right" vertical="center" wrapText="1"/>
    </xf>
    <xf numFmtId="49" fontId="7" fillId="2" borderId="1" xfId="2" applyNumberFormat="1" applyFont="1" applyFill="1" applyBorder="1" applyAlignment="1" applyProtection="1">
      <alignment horizontal="left" vertical="center" wrapText="1"/>
    </xf>
    <xf numFmtId="49" fontId="6" fillId="2" borderId="1" xfId="2" applyNumberFormat="1" applyFont="1" applyFill="1" applyBorder="1" applyAlignment="1" applyProtection="1">
      <alignment horizontal="left" vertical="center" wrapText="1"/>
    </xf>
    <xf numFmtId="49" fontId="6" fillId="2" borderId="1" xfId="2" applyNumberFormat="1" applyFont="1" applyFill="1" applyBorder="1" applyAlignment="1" applyProtection="1">
      <alignment horizontal="center" vertical="center" wrapText="1"/>
    </xf>
    <xf numFmtId="164" fontId="6" fillId="2" borderId="1" xfId="2" applyNumberFormat="1" applyFont="1" applyFill="1" applyBorder="1" applyAlignment="1" applyProtection="1">
      <alignment horizontal="right" vertical="center" wrapText="1"/>
    </xf>
    <xf numFmtId="166" fontId="6" fillId="2" borderId="1" xfId="3" applyNumberFormat="1" applyFont="1" applyFill="1" applyBorder="1" applyAlignment="1" applyProtection="1">
      <alignment horizontal="right" vertical="center" wrapText="1"/>
    </xf>
    <xf numFmtId="0" fontId="9" fillId="2" borderId="0" xfId="2" applyFont="1" applyFill="1"/>
    <xf numFmtId="165" fontId="6" fillId="2" borderId="1" xfId="2" applyNumberFormat="1" applyFont="1" applyFill="1" applyBorder="1" applyAlignment="1" applyProtection="1">
      <alignment horizontal="left" vertical="center" wrapText="1"/>
    </xf>
    <xf numFmtId="164" fontId="7" fillId="2" borderId="1" xfId="2" applyNumberFormat="1" applyFont="1" applyFill="1" applyBorder="1" applyAlignment="1" applyProtection="1">
      <alignment horizontal="right" vertical="center"/>
    </xf>
    <xf numFmtId="166" fontId="7" fillId="2" borderId="1" xfId="3" applyNumberFormat="1" applyFont="1" applyFill="1" applyBorder="1" applyAlignment="1" applyProtection="1">
      <alignment horizontal="right" vertical="center"/>
    </xf>
    <xf numFmtId="0" fontId="2" fillId="2" borderId="0" xfId="0" applyFont="1" applyFill="1"/>
    <xf numFmtId="0" fontId="16" fillId="2" borderId="0" xfId="0" applyFont="1" applyFill="1"/>
    <xf numFmtId="0" fontId="0" fillId="0" borderId="0" xfId="0" applyFill="1"/>
    <xf numFmtId="164" fontId="8" fillId="3" borderId="1" xfId="0" applyNumberFormat="1" applyFont="1" applyFill="1" applyBorder="1" applyAlignment="1">
      <alignment horizontal="right" vertical="center"/>
    </xf>
    <xf numFmtId="0" fontId="14" fillId="2" borderId="0" xfId="4" applyNumberFormat="1" applyFont="1" applyFill="1" applyBorder="1" applyAlignment="1">
      <alignment horizontal="right" vertical="top" wrapText="1" readingOrder="1"/>
    </xf>
    <xf numFmtId="164" fontId="7" fillId="2" borderId="1" xfId="0" applyNumberFormat="1" applyFont="1" applyFill="1" applyBorder="1" applyAlignment="1" applyProtection="1">
      <alignment horizontal="right" vertical="center" wrapText="1"/>
    </xf>
    <xf numFmtId="164" fontId="6" fillId="2" borderId="1" xfId="0" applyNumberFormat="1" applyFont="1" applyFill="1" applyBorder="1" applyAlignment="1" applyProtection="1">
      <alignment horizontal="right" vertical="center" wrapText="1"/>
    </xf>
    <xf numFmtId="164" fontId="9" fillId="2" borderId="0" xfId="2" applyNumberFormat="1" applyFont="1" applyFill="1"/>
    <xf numFmtId="166" fontId="8" fillId="2" borderId="1" xfId="3" applyNumberFormat="1" applyFont="1" applyFill="1" applyBorder="1" applyAlignment="1">
      <alignment horizontal="right" vertical="center"/>
    </xf>
    <xf numFmtId="164" fontId="11" fillId="2" borderId="0" xfId="0" applyNumberFormat="1" applyFont="1" applyFill="1"/>
    <xf numFmtId="0" fontId="17" fillId="0" borderId="0" xfId="0" applyFont="1" applyFill="1"/>
    <xf numFmtId="0" fontId="9" fillId="0" borderId="0" xfId="0" applyFont="1" applyFill="1"/>
    <xf numFmtId="164" fontId="6" fillId="0" borderId="0" xfId="0" applyNumberFormat="1" applyFont="1" applyFill="1" applyBorder="1" applyAlignment="1">
      <alignment horizontal="center"/>
    </xf>
    <xf numFmtId="0" fontId="9" fillId="2" borderId="0" xfId="0" applyFont="1" applyFill="1"/>
    <xf numFmtId="0" fontId="17" fillId="2" borderId="0" xfId="0" applyFont="1" applyFill="1"/>
    <xf numFmtId="166" fontId="1" fillId="2" borderId="1" xfId="3" applyNumberFormat="1" applyFont="1" applyFill="1" applyBorder="1" applyAlignment="1">
      <alignment horizontal="right" vertical="center"/>
    </xf>
    <xf numFmtId="0" fontId="7" fillId="2" borderId="0" xfId="0" applyFont="1" applyFill="1"/>
    <xf numFmtId="49" fontId="6" fillId="3" borderId="1" xfId="2" applyNumberFormat="1" applyFont="1" applyFill="1" applyBorder="1" applyAlignment="1" applyProtection="1">
      <alignment horizontal="left" vertical="center" wrapText="1"/>
    </xf>
    <xf numFmtId="49" fontId="6" fillId="3" borderId="1" xfId="2" applyNumberFormat="1" applyFont="1" applyFill="1" applyBorder="1" applyAlignment="1" applyProtection="1">
      <alignment horizontal="center" vertical="center" wrapText="1"/>
    </xf>
    <xf numFmtId="164" fontId="6" fillId="3" borderId="1" xfId="2" applyNumberFormat="1" applyFont="1" applyFill="1" applyBorder="1" applyAlignment="1" applyProtection="1">
      <alignment horizontal="right" vertical="center" wrapText="1"/>
    </xf>
    <xf numFmtId="0" fontId="13" fillId="2" borderId="0" xfId="4" applyNumberFormat="1" applyFont="1" applyFill="1" applyBorder="1" applyAlignment="1">
      <alignment horizontal="center" vertical="top" wrapText="1" readingOrder="1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right"/>
    </xf>
    <xf numFmtId="0" fontId="13" fillId="2" borderId="1" xfId="4" applyNumberFormat="1" applyFont="1" applyFill="1" applyBorder="1" applyAlignment="1">
      <alignment horizontal="center" vertical="center" wrapText="1" readingOrder="1"/>
    </xf>
    <xf numFmtId="49" fontId="7" fillId="2" borderId="1" xfId="0" applyNumberFormat="1" applyFont="1" applyFill="1" applyBorder="1" applyAlignment="1" applyProtection="1">
      <alignment horizontal="left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6" fontId="7" fillId="2" borderId="0" xfId="3" applyNumberFormat="1" applyFont="1" applyFill="1"/>
    <xf numFmtId="49" fontId="6" fillId="2" borderId="1" xfId="0" applyNumberFormat="1" applyFont="1" applyFill="1" applyBorder="1" applyAlignment="1" applyProtection="1">
      <alignment horizontal="left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165" fontId="7" fillId="2" borderId="1" xfId="0" applyNumberFormat="1" applyFont="1" applyFill="1" applyBorder="1" applyAlignment="1" applyProtection="1">
      <alignment horizontal="left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 applyProtection="1">
      <alignment horizontal="center"/>
    </xf>
    <xf numFmtId="164" fontId="7" fillId="2" borderId="1" xfId="0" applyNumberFormat="1" applyFont="1" applyFill="1" applyBorder="1" applyAlignment="1" applyProtection="1">
      <alignment horizontal="right"/>
    </xf>
    <xf numFmtId="166" fontId="7" fillId="2" borderId="1" xfId="3" applyNumberFormat="1" applyFont="1" applyFill="1" applyBorder="1" applyAlignment="1" applyProtection="1">
      <alignment horizontal="right"/>
    </xf>
    <xf numFmtId="164" fontId="1" fillId="2" borderId="0" xfId="0" applyNumberFormat="1" applyFont="1" applyFill="1" applyBorder="1" applyAlignment="1">
      <alignment horizontal="right" vertical="center" wrapText="1"/>
    </xf>
    <xf numFmtId="167" fontId="11" fillId="2" borderId="0" xfId="0" applyNumberFormat="1" applyFont="1" applyFill="1"/>
    <xf numFmtId="9" fontId="11" fillId="2" borderId="0" xfId="3" applyNumberFormat="1" applyFont="1" applyFill="1"/>
    <xf numFmtId="0" fontId="0" fillId="0" borderId="0" xfId="0" applyAlignment="1">
      <alignment wrapText="1" readingOrder="1"/>
    </xf>
    <xf numFmtId="165" fontId="1" fillId="0" borderId="0" xfId="0" applyNumberFormat="1" applyFont="1" applyFill="1" applyBorder="1" applyAlignment="1">
      <alignment horizontal="justify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right" vertical="center"/>
    </xf>
    <xf numFmtId="166" fontId="1" fillId="0" borderId="0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/>
    </xf>
    <xf numFmtId="0" fontId="13" fillId="0" borderId="0" xfId="4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/>
    </xf>
    <xf numFmtId="0" fontId="4" fillId="2" borderId="0" xfId="1" applyFont="1" applyFill="1" applyBorder="1" applyAlignment="1" applyProtection="1">
      <alignment horizontal="center" vertical="top" wrapText="1"/>
    </xf>
    <xf numFmtId="0" fontId="13" fillId="2" borderId="0" xfId="4" applyNumberFormat="1" applyFont="1" applyFill="1" applyBorder="1" applyAlignment="1">
      <alignment horizontal="center" vertical="top" wrapText="1" readingOrder="1"/>
    </xf>
  </cellXfs>
  <cellStyles count="5">
    <cellStyle name="Normal" xfId="4"/>
    <cellStyle name="Обычный" xfId="0" builtinId="0"/>
    <cellStyle name="Обычный 2" xfId="2"/>
    <cellStyle name="Обычный_Лист1" xfId="1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zoomScale="85" zoomScaleNormal="85" workbookViewId="0">
      <selection activeCell="A28" sqref="A28"/>
    </sheetView>
  </sheetViews>
  <sheetFormatPr defaultRowHeight="12.75" x14ac:dyDescent="0.2"/>
  <cols>
    <col min="1" max="1" width="55.140625" customWidth="1"/>
    <col min="2" max="2" width="8.42578125" customWidth="1"/>
    <col min="3" max="3" width="15.28515625" customWidth="1"/>
    <col min="4" max="4" width="16.5703125" customWidth="1"/>
    <col min="5" max="5" width="15.85546875" customWidth="1"/>
  </cols>
  <sheetData>
    <row r="1" spans="1:5" ht="15.75" x14ac:dyDescent="0.2">
      <c r="A1" s="99" t="s">
        <v>2190</v>
      </c>
      <c r="B1" s="99"/>
      <c r="C1" s="99"/>
      <c r="D1" s="99"/>
      <c r="E1" s="99"/>
    </row>
    <row r="2" spans="1:5" ht="15.75" x14ac:dyDescent="0.2">
      <c r="A2" s="99" t="s">
        <v>2196</v>
      </c>
      <c r="B2" s="99"/>
      <c r="C2" s="99"/>
      <c r="D2" s="99"/>
      <c r="E2" s="99"/>
    </row>
    <row r="3" spans="1:5" ht="15.75" x14ac:dyDescent="0.25">
      <c r="A3" s="18"/>
      <c r="B3" s="19"/>
      <c r="C3" s="20"/>
      <c r="D3" s="20"/>
      <c r="E3" s="20"/>
    </row>
    <row r="4" spans="1:5" ht="15.75" x14ac:dyDescent="0.25">
      <c r="A4" s="21"/>
      <c r="B4" s="21" t="s">
        <v>2191</v>
      </c>
      <c r="C4" s="22"/>
      <c r="D4" s="21"/>
      <c r="E4" s="21" t="s">
        <v>2192</v>
      </c>
    </row>
    <row r="5" spans="1:5" s="93" customFormat="1" ht="31.5" x14ac:dyDescent="0.2">
      <c r="A5" s="23" t="s">
        <v>2103</v>
      </c>
      <c r="B5" s="23" t="s">
        <v>2104</v>
      </c>
      <c r="C5" s="23" t="s">
        <v>2182</v>
      </c>
      <c r="D5" s="23" t="s">
        <v>2183</v>
      </c>
      <c r="E5" s="23" t="s">
        <v>2184</v>
      </c>
    </row>
    <row r="6" spans="1:5" s="51" customFormat="1" ht="15.75" x14ac:dyDescent="0.2">
      <c r="A6" s="4" t="s">
        <v>5</v>
      </c>
      <c r="B6" s="1" t="s">
        <v>4</v>
      </c>
      <c r="C6" s="24">
        <v>3664746.9</v>
      </c>
      <c r="D6" s="24">
        <v>3489917.4</v>
      </c>
      <c r="E6" s="25">
        <f>D6/C6</f>
        <v>0.95229424984301103</v>
      </c>
    </row>
    <row r="7" spans="1:5" s="32" customFormat="1" ht="47.25" x14ac:dyDescent="0.2">
      <c r="A7" s="12" t="s">
        <v>1767</v>
      </c>
      <c r="B7" s="13" t="s">
        <v>1766</v>
      </c>
      <c r="C7" s="16">
        <v>6702</v>
      </c>
      <c r="D7" s="16">
        <v>5129.3999999999996</v>
      </c>
      <c r="E7" s="57">
        <f t="shared" ref="E7:E71" si="0">D7/C7</f>
        <v>0.7653536257833482</v>
      </c>
    </row>
    <row r="8" spans="1:5" s="32" customFormat="1" ht="48" customHeight="1" x14ac:dyDescent="0.2">
      <c r="A8" s="12" t="s">
        <v>1672</v>
      </c>
      <c r="B8" s="13" t="s">
        <v>1671</v>
      </c>
      <c r="C8" s="16">
        <v>226874.4</v>
      </c>
      <c r="D8" s="16">
        <v>221249.1</v>
      </c>
      <c r="E8" s="57">
        <f t="shared" si="0"/>
        <v>0.97520522368323626</v>
      </c>
    </row>
    <row r="9" spans="1:5" s="32" customFormat="1" ht="63" x14ac:dyDescent="0.2">
      <c r="A9" s="12" t="s">
        <v>1775</v>
      </c>
      <c r="B9" s="13" t="s">
        <v>1774</v>
      </c>
      <c r="C9" s="16">
        <v>334149.2</v>
      </c>
      <c r="D9" s="16">
        <v>332456</v>
      </c>
      <c r="E9" s="57">
        <f t="shared" si="0"/>
        <v>0.99493280247266791</v>
      </c>
    </row>
    <row r="10" spans="1:5" s="32" customFormat="1" ht="15.75" x14ac:dyDescent="0.2">
      <c r="A10" s="12" t="s">
        <v>1781</v>
      </c>
      <c r="B10" s="13" t="s">
        <v>1780</v>
      </c>
      <c r="C10" s="16">
        <v>457242.6</v>
      </c>
      <c r="D10" s="16">
        <v>457241.59999999998</v>
      </c>
      <c r="E10" s="57">
        <f t="shared" si="0"/>
        <v>0.99999781297718104</v>
      </c>
    </row>
    <row r="11" spans="1:5" s="32" customFormat="1" ht="47.25" x14ac:dyDescent="0.2">
      <c r="A11" s="12" t="s">
        <v>1203</v>
      </c>
      <c r="B11" s="13" t="s">
        <v>1202</v>
      </c>
      <c r="C11" s="16">
        <v>315603.20000000001</v>
      </c>
      <c r="D11" s="16">
        <v>298353.2</v>
      </c>
      <c r="E11" s="57">
        <f t="shared" si="0"/>
        <v>0.94534275951574631</v>
      </c>
    </row>
    <row r="12" spans="1:5" s="32" customFormat="1" ht="15.75" x14ac:dyDescent="0.2">
      <c r="A12" s="12" t="s">
        <v>1714</v>
      </c>
      <c r="B12" s="13" t="s">
        <v>1713</v>
      </c>
      <c r="C12" s="16">
        <v>138484.1</v>
      </c>
      <c r="D12" s="16">
        <v>134509.4</v>
      </c>
      <c r="E12" s="57">
        <f t="shared" si="0"/>
        <v>0.97129851008166268</v>
      </c>
    </row>
    <row r="13" spans="1:5" s="32" customFormat="1" ht="15.75" x14ac:dyDescent="0.2">
      <c r="A13" s="12" t="s">
        <v>2138</v>
      </c>
      <c r="B13" s="13" t="s">
        <v>2139</v>
      </c>
      <c r="C13" s="16">
        <v>100000</v>
      </c>
      <c r="D13" s="16">
        <v>0</v>
      </c>
      <c r="E13" s="57">
        <f t="shared" si="0"/>
        <v>0</v>
      </c>
    </row>
    <row r="14" spans="1:5" s="32" customFormat="1" ht="31.5" x14ac:dyDescent="0.2">
      <c r="A14" s="12" t="s">
        <v>1787</v>
      </c>
      <c r="B14" s="13" t="s">
        <v>1786</v>
      </c>
      <c r="C14" s="16">
        <v>21512.7</v>
      </c>
      <c r="D14" s="16">
        <v>21408.2</v>
      </c>
      <c r="E14" s="57">
        <f t="shared" si="0"/>
        <v>0.99514240425423117</v>
      </c>
    </row>
    <row r="15" spans="1:5" s="32" customFormat="1" ht="15.75" x14ac:dyDescent="0.2">
      <c r="A15" s="12" t="s">
        <v>7</v>
      </c>
      <c r="B15" s="13" t="s">
        <v>6</v>
      </c>
      <c r="C15" s="16">
        <v>2064178.7000000002</v>
      </c>
      <c r="D15" s="16">
        <v>2019570.5</v>
      </c>
      <c r="E15" s="57">
        <f t="shared" si="0"/>
        <v>0.9783893710365289</v>
      </c>
    </row>
    <row r="16" spans="1:5" s="63" customFormat="1" ht="15.75" x14ac:dyDescent="0.2">
      <c r="A16" s="8" t="s">
        <v>237</v>
      </c>
      <c r="B16" s="11" t="s">
        <v>236</v>
      </c>
      <c r="C16" s="15">
        <v>136217.20000000001</v>
      </c>
      <c r="D16" s="15">
        <v>126960.8</v>
      </c>
      <c r="E16" s="64">
        <f t="shared" si="0"/>
        <v>0.93204676061466529</v>
      </c>
    </row>
    <row r="17" spans="1:5" s="62" customFormat="1" ht="15.75" x14ac:dyDescent="0.2">
      <c r="A17" s="12" t="s">
        <v>1220</v>
      </c>
      <c r="B17" s="13" t="s">
        <v>1219</v>
      </c>
      <c r="C17" s="16">
        <v>56730</v>
      </c>
      <c r="D17" s="16">
        <v>56349.2</v>
      </c>
      <c r="E17" s="57">
        <f t="shared" si="0"/>
        <v>0.99328750220341966</v>
      </c>
    </row>
    <row r="18" spans="1:5" s="32" customFormat="1" ht="15.75" x14ac:dyDescent="0.2">
      <c r="A18" s="12" t="s">
        <v>239</v>
      </c>
      <c r="B18" s="13" t="s">
        <v>238</v>
      </c>
      <c r="C18" s="16">
        <v>79487.199999999997</v>
      </c>
      <c r="D18" s="16">
        <v>70611.600000000006</v>
      </c>
      <c r="E18" s="57">
        <f t="shared" si="0"/>
        <v>0.88833925462212793</v>
      </c>
    </row>
    <row r="19" spans="1:5" s="63" customFormat="1" ht="31.5" x14ac:dyDescent="0.2">
      <c r="A19" s="8" t="s">
        <v>249</v>
      </c>
      <c r="B19" s="11" t="s">
        <v>248</v>
      </c>
      <c r="C19" s="15">
        <v>2467199.4</v>
      </c>
      <c r="D19" s="15">
        <v>2456574.5</v>
      </c>
      <c r="E19" s="64">
        <f t="shared" si="0"/>
        <v>0.99569353818746875</v>
      </c>
    </row>
    <row r="20" spans="1:5" s="62" customFormat="1" ht="47.25" x14ac:dyDescent="0.2">
      <c r="A20" s="12" t="s">
        <v>251</v>
      </c>
      <c r="B20" s="13" t="s">
        <v>250</v>
      </c>
      <c r="C20" s="16">
        <v>191906</v>
      </c>
      <c r="D20" s="16">
        <v>189055.3</v>
      </c>
      <c r="E20" s="57">
        <f t="shared" si="0"/>
        <v>0.98514533156858042</v>
      </c>
    </row>
    <row r="21" spans="1:5" ht="15.75" x14ac:dyDescent="0.2">
      <c r="A21" s="5" t="s">
        <v>1399</v>
      </c>
      <c r="B21" s="6" t="s">
        <v>1398</v>
      </c>
      <c r="C21" s="26">
        <v>685237.7</v>
      </c>
      <c r="D21" s="26">
        <v>681579</v>
      </c>
      <c r="E21" s="27">
        <f t="shared" si="0"/>
        <v>0.99466068489810189</v>
      </c>
    </row>
    <row r="22" spans="1:5" ht="15.75" x14ac:dyDescent="0.2">
      <c r="A22" s="5" t="s">
        <v>515</v>
      </c>
      <c r="B22" s="6" t="s">
        <v>514</v>
      </c>
      <c r="C22" s="26">
        <v>7258.2</v>
      </c>
      <c r="D22" s="26">
        <v>3415.1</v>
      </c>
      <c r="E22" s="27">
        <f t="shared" si="0"/>
        <v>0.47051610592157833</v>
      </c>
    </row>
    <row r="23" spans="1:5" s="32" customFormat="1" ht="31.5" x14ac:dyDescent="0.2">
      <c r="A23" s="12" t="s">
        <v>994</v>
      </c>
      <c r="B23" s="13" t="s">
        <v>993</v>
      </c>
      <c r="C23" s="16">
        <v>1582797.5</v>
      </c>
      <c r="D23" s="16">
        <v>1582525.1</v>
      </c>
      <c r="E23" s="57">
        <f t="shared" si="0"/>
        <v>0.99982789965235608</v>
      </c>
    </row>
    <row r="24" spans="1:5" s="59" customFormat="1" ht="15.75" x14ac:dyDescent="0.2">
      <c r="A24" s="4" t="s">
        <v>528</v>
      </c>
      <c r="B24" s="1" t="s">
        <v>527</v>
      </c>
      <c r="C24" s="24">
        <v>18013944.300000001</v>
      </c>
      <c r="D24" s="24">
        <v>16389391.1</v>
      </c>
      <c r="E24" s="25">
        <f t="shared" si="0"/>
        <v>0.90981690778293345</v>
      </c>
    </row>
    <row r="25" spans="1:5" s="51" customFormat="1" ht="15.75" x14ac:dyDescent="0.2">
      <c r="A25" s="5" t="s">
        <v>530</v>
      </c>
      <c r="B25" s="6" t="s">
        <v>529</v>
      </c>
      <c r="C25" s="26">
        <v>811917.7</v>
      </c>
      <c r="D25" s="26">
        <v>803973.5</v>
      </c>
      <c r="E25" s="27">
        <f t="shared" si="0"/>
        <v>0.99021551075928027</v>
      </c>
    </row>
    <row r="26" spans="1:5" s="60" customFormat="1" ht="15.75" x14ac:dyDescent="0.2">
      <c r="A26" s="5" t="s">
        <v>999</v>
      </c>
      <c r="B26" s="6" t="s">
        <v>998</v>
      </c>
      <c r="C26" s="26">
        <v>2990177</v>
      </c>
      <c r="D26" s="26">
        <v>2949498.3</v>
      </c>
      <c r="E26" s="27">
        <f t="shared" si="0"/>
        <v>0.98639588893901597</v>
      </c>
    </row>
    <row r="27" spans="1:5" s="51" customFormat="1" ht="15.75" x14ac:dyDescent="0.2">
      <c r="A27" s="5" t="s">
        <v>1433</v>
      </c>
      <c r="B27" s="6" t="s">
        <v>1432</v>
      </c>
      <c r="C27" s="26">
        <v>190862.6</v>
      </c>
      <c r="D27" s="26">
        <v>175666.3</v>
      </c>
      <c r="E27" s="27">
        <f t="shared" si="0"/>
        <v>0.92038094419755356</v>
      </c>
    </row>
    <row r="28" spans="1:5" s="51" customFormat="1" ht="15.75" x14ac:dyDescent="0.2">
      <c r="A28" s="5" t="s">
        <v>2051</v>
      </c>
      <c r="B28" s="6" t="s">
        <v>2050</v>
      </c>
      <c r="C28" s="26">
        <v>1301239.5</v>
      </c>
      <c r="D28" s="26">
        <v>1284890.3999999999</v>
      </c>
      <c r="E28" s="27">
        <f t="shared" si="0"/>
        <v>0.98743574876108509</v>
      </c>
    </row>
    <row r="29" spans="1:5" s="51" customFormat="1" ht="15.75" x14ac:dyDescent="0.2">
      <c r="A29" s="5" t="s">
        <v>561</v>
      </c>
      <c r="B29" s="6" t="s">
        <v>560</v>
      </c>
      <c r="C29" s="26">
        <v>1064070.8</v>
      </c>
      <c r="D29" s="26">
        <v>1061880.1000000001</v>
      </c>
      <c r="E29" s="27">
        <f t="shared" si="0"/>
        <v>0.99794120842334932</v>
      </c>
    </row>
    <row r="30" spans="1:5" s="51" customFormat="1" ht="15.75" x14ac:dyDescent="0.2">
      <c r="A30" s="5" t="s">
        <v>1440</v>
      </c>
      <c r="B30" s="6" t="s">
        <v>1439</v>
      </c>
      <c r="C30" s="26">
        <v>10963929.199999999</v>
      </c>
      <c r="D30" s="26">
        <v>9452636.8000000007</v>
      </c>
      <c r="E30" s="27">
        <f t="shared" si="0"/>
        <v>0.86215777460511156</v>
      </c>
    </row>
    <row r="31" spans="1:5" s="51" customFormat="1" ht="15.75" x14ac:dyDescent="0.2">
      <c r="A31" s="5" t="s">
        <v>1280</v>
      </c>
      <c r="B31" s="6" t="s">
        <v>1279</v>
      </c>
      <c r="C31" s="26">
        <v>125575.4</v>
      </c>
      <c r="D31" s="26">
        <v>124602.5</v>
      </c>
      <c r="E31" s="27">
        <f t="shared" si="0"/>
        <v>0.99225246346020002</v>
      </c>
    </row>
    <row r="32" spans="1:5" ht="31.5" x14ac:dyDescent="0.2">
      <c r="A32" s="5" t="s">
        <v>1914</v>
      </c>
      <c r="B32" s="6" t="s">
        <v>1913</v>
      </c>
      <c r="C32" s="26">
        <v>174</v>
      </c>
      <c r="D32" s="26">
        <v>174</v>
      </c>
      <c r="E32" s="27">
        <f t="shared" si="0"/>
        <v>1</v>
      </c>
    </row>
    <row r="33" spans="1:6" s="51" customFormat="1" ht="18" customHeight="1" x14ac:dyDescent="0.2">
      <c r="A33" s="5" t="s">
        <v>1292</v>
      </c>
      <c r="B33" s="6" t="s">
        <v>1291</v>
      </c>
      <c r="C33" s="26">
        <v>565998.1</v>
      </c>
      <c r="D33" s="26">
        <v>536069.19999999995</v>
      </c>
      <c r="E33" s="27">
        <f t="shared" si="0"/>
        <v>0.94712190729968881</v>
      </c>
    </row>
    <row r="34" spans="1:6" s="31" customFormat="1" ht="15.75" x14ac:dyDescent="0.2">
      <c r="A34" s="4" t="s">
        <v>1182</v>
      </c>
      <c r="B34" s="1" t="s">
        <v>1181</v>
      </c>
      <c r="C34" s="24">
        <v>8331674.5</v>
      </c>
      <c r="D34" s="24">
        <v>7714605.7999999998</v>
      </c>
      <c r="E34" s="25">
        <f t="shared" si="0"/>
        <v>0.92593701302181208</v>
      </c>
    </row>
    <row r="35" spans="1:6" ht="15.75" x14ac:dyDescent="0.2">
      <c r="A35" s="5" t="s">
        <v>1184</v>
      </c>
      <c r="B35" s="6" t="s">
        <v>1183</v>
      </c>
      <c r="C35" s="26">
        <v>2998505.4</v>
      </c>
      <c r="D35" s="26">
        <v>2487276.7999999998</v>
      </c>
      <c r="E35" s="27">
        <f t="shared" si="0"/>
        <v>0.82950552631987917</v>
      </c>
    </row>
    <row r="36" spans="1:6" s="60" customFormat="1" ht="15.75" x14ac:dyDescent="0.2">
      <c r="A36" s="5" t="s">
        <v>1313</v>
      </c>
      <c r="B36" s="6" t="s">
        <v>1312</v>
      </c>
      <c r="C36" s="26">
        <v>5145130.7</v>
      </c>
      <c r="D36" s="26">
        <v>5041587.4000000004</v>
      </c>
      <c r="E36" s="27">
        <f t="shared" si="0"/>
        <v>0.97987547721576829</v>
      </c>
    </row>
    <row r="37" spans="1:6" ht="15.75" x14ac:dyDescent="0.2">
      <c r="A37" s="5" t="s">
        <v>1194</v>
      </c>
      <c r="B37" s="6" t="s">
        <v>1193</v>
      </c>
      <c r="C37" s="26">
        <v>11534.8</v>
      </c>
      <c r="D37" s="26">
        <v>11532.6</v>
      </c>
      <c r="E37" s="27">
        <f t="shared" si="0"/>
        <v>0.99980927280923826</v>
      </c>
    </row>
    <row r="38" spans="1:6" ht="31.5" x14ac:dyDescent="0.2">
      <c r="A38" s="5" t="s">
        <v>1357</v>
      </c>
      <c r="B38" s="6" t="s">
        <v>1356</v>
      </c>
      <c r="C38" s="26">
        <v>176503.6</v>
      </c>
      <c r="D38" s="26">
        <v>174209</v>
      </c>
      <c r="E38" s="27">
        <f t="shared" si="0"/>
        <v>0.98699969858971714</v>
      </c>
    </row>
    <row r="39" spans="1:6" s="31" customFormat="1" ht="15.75" x14ac:dyDescent="0.2">
      <c r="A39" s="8" t="s">
        <v>1534</v>
      </c>
      <c r="B39" s="11" t="s">
        <v>1533</v>
      </c>
      <c r="C39" s="15">
        <v>296037.40000000002</v>
      </c>
      <c r="D39" s="15">
        <v>267820.79999999999</v>
      </c>
      <c r="E39" s="64">
        <f t="shared" si="0"/>
        <v>0.90468569174030022</v>
      </c>
      <c r="F39" s="63"/>
    </row>
    <row r="40" spans="1:6" ht="31.5" x14ac:dyDescent="0.2">
      <c r="A40" s="5" t="s">
        <v>1646</v>
      </c>
      <c r="B40" s="6" t="s">
        <v>1645</v>
      </c>
      <c r="C40" s="26">
        <v>80660.5</v>
      </c>
      <c r="D40" s="26">
        <v>78677.7</v>
      </c>
      <c r="E40" s="27">
        <f t="shared" si="0"/>
        <v>0.97541795550486299</v>
      </c>
    </row>
    <row r="41" spans="1:6" s="7" customFormat="1" ht="15.75" customHeight="1" x14ac:dyDescent="0.2">
      <c r="A41" s="5" t="s">
        <v>1536</v>
      </c>
      <c r="B41" s="6" t="s">
        <v>1535</v>
      </c>
      <c r="C41" s="26">
        <v>215376.9</v>
      </c>
      <c r="D41" s="26">
        <v>189143.1</v>
      </c>
      <c r="E41" s="27">
        <f t="shared" si="0"/>
        <v>0.8781958510870943</v>
      </c>
    </row>
    <row r="42" spans="1:6" s="59" customFormat="1" ht="15.75" x14ac:dyDescent="0.2">
      <c r="A42" s="4" t="s">
        <v>23</v>
      </c>
      <c r="B42" s="1" t="s">
        <v>22</v>
      </c>
      <c r="C42" s="24">
        <v>36436104.200000003</v>
      </c>
      <c r="D42" s="24">
        <v>36217645.100000001</v>
      </c>
      <c r="E42" s="25">
        <f t="shared" si="0"/>
        <v>0.99400432332719035</v>
      </c>
    </row>
    <row r="43" spans="1:6" s="51" customFormat="1" ht="15.75" x14ac:dyDescent="0.2">
      <c r="A43" s="5" t="s">
        <v>854</v>
      </c>
      <c r="B43" s="6" t="s">
        <v>853</v>
      </c>
      <c r="C43" s="26">
        <v>10444828.699999999</v>
      </c>
      <c r="D43" s="26">
        <v>10343346.5</v>
      </c>
      <c r="E43" s="27">
        <f t="shared" si="0"/>
        <v>0.99028397660557144</v>
      </c>
    </row>
    <row r="44" spans="1:6" s="60" customFormat="1" ht="15.75" x14ac:dyDescent="0.2">
      <c r="A44" s="5" t="s">
        <v>64</v>
      </c>
      <c r="B44" s="6" t="s">
        <v>63</v>
      </c>
      <c r="C44" s="26">
        <v>21154197.300000001</v>
      </c>
      <c r="D44" s="26">
        <v>21042787.800000001</v>
      </c>
      <c r="E44" s="27">
        <f t="shared" si="0"/>
        <v>0.99473345651361589</v>
      </c>
    </row>
    <row r="45" spans="1:6" s="60" customFormat="1" ht="15.75" x14ac:dyDescent="0.2">
      <c r="A45" s="5" t="s">
        <v>74</v>
      </c>
      <c r="B45" s="6" t="s">
        <v>73</v>
      </c>
      <c r="C45" s="26">
        <v>3686463.4</v>
      </c>
      <c r="D45" s="26">
        <v>3683754.5</v>
      </c>
      <c r="E45" s="27">
        <f t="shared" si="0"/>
        <v>0.99926517648323865</v>
      </c>
    </row>
    <row r="46" spans="1:6" s="60" customFormat="1" ht="31.5" x14ac:dyDescent="0.2">
      <c r="A46" s="5" t="s">
        <v>83</v>
      </c>
      <c r="B46" s="6" t="s">
        <v>82</v>
      </c>
      <c r="C46" s="26">
        <v>214622.2</v>
      </c>
      <c r="D46" s="26">
        <v>214004.9</v>
      </c>
      <c r="E46" s="27">
        <f t="shared" si="0"/>
        <v>0.99712378309419991</v>
      </c>
    </row>
    <row r="47" spans="1:6" s="60" customFormat="1" ht="15.75" x14ac:dyDescent="0.2">
      <c r="A47" s="5" t="s">
        <v>85</v>
      </c>
      <c r="B47" s="6" t="s">
        <v>84</v>
      </c>
      <c r="C47" s="26">
        <v>722864.9</v>
      </c>
      <c r="D47" s="26">
        <v>721857.4</v>
      </c>
      <c r="E47" s="27">
        <f t="shared" si="0"/>
        <v>0.99860624025319256</v>
      </c>
    </row>
    <row r="48" spans="1:6" s="60" customFormat="1" ht="15.75" x14ac:dyDescent="0.2">
      <c r="A48" s="5" t="s">
        <v>25</v>
      </c>
      <c r="B48" s="6" t="s">
        <v>24</v>
      </c>
      <c r="C48" s="26">
        <v>213127.7</v>
      </c>
      <c r="D48" s="26">
        <v>211894</v>
      </c>
      <c r="E48" s="27">
        <f t="shared" si="0"/>
        <v>0.9942114516320496</v>
      </c>
    </row>
    <row r="49" spans="1:5" s="63" customFormat="1" ht="15.75" x14ac:dyDescent="0.2">
      <c r="A49" s="8" t="s">
        <v>31</v>
      </c>
      <c r="B49" s="11" t="s">
        <v>30</v>
      </c>
      <c r="C49" s="15">
        <v>1266197.1000000001</v>
      </c>
      <c r="D49" s="15">
        <v>1229412.8</v>
      </c>
      <c r="E49" s="64">
        <f t="shared" si="0"/>
        <v>0.97094899364403853</v>
      </c>
    </row>
    <row r="50" spans="1:5" s="62" customFormat="1" ht="15.75" x14ac:dyDescent="0.2">
      <c r="A50" s="12" t="s">
        <v>33</v>
      </c>
      <c r="B50" s="13" t="s">
        <v>32</v>
      </c>
      <c r="C50" s="16">
        <v>1152599.2</v>
      </c>
      <c r="D50" s="16">
        <v>1122227.3</v>
      </c>
      <c r="E50" s="57">
        <f t="shared" si="0"/>
        <v>0.97364920954309186</v>
      </c>
    </row>
    <row r="51" spans="1:5" s="62" customFormat="1" ht="15.75" customHeight="1" x14ac:dyDescent="0.2">
      <c r="A51" s="12" t="s">
        <v>469</v>
      </c>
      <c r="B51" s="13" t="s">
        <v>468</v>
      </c>
      <c r="C51" s="16">
        <v>113597.9</v>
      </c>
      <c r="D51" s="16">
        <v>107185.5</v>
      </c>
      <c r="E51" s="57">
        <f t="shared" si="0"/>
        <v>0.94355177340426188</v>
      </c>
    </row>
    <row r="52" spans="1:5" s="63" customFormat="1" ht="15.75" x14ac:dyDescent="0.2">
      <c r="A52" s="8" t="s">
        <v>270</v>
      </c>
      <c r="B52" s="11" t="s">
        <v>269</v>
      </c>
      <c r="C52" s="15">
        <v>25004453.5</v>
      </c>
      <c r="D52" s="15">
        <v>24958685.899999999</v>
      </c>
      <c r="E52" s="64">
        <f t="shared" si="0"/>
        <v>0.99816962206352555</v>
      </c>
    </row>
    <row r="53" spans="1:5" s="7" customFormat="1" ht="15.75" x14ac:dyDescent="0.2">
      <c r="A53" s="5" t="s">
        <v>272</v>
      </c>
      <c r="B53" s="6" t="s">
        <v>271</v>
      </c>
      <c r="C53" s="26">
        <v>4105985.3</v>
      </c>
      <c r="D53" s="26">
        <v>4104800.8</v>
      </c>
      <c r="E53" s="27">
        <f t="shared" si="0"/>
        <v>0.99971151869442887</v>
      </c>
    </row>
    <row r="54" spans="1:5" s="7" customFormat="1" ht="15.75" x14ac:dyDescent="0.2">
      <c r="A54" s="5" t="s">
        <v>300</v>
      </c>
      <c r="B54" s="6" t="s">
        <v>299</v>
      </c>
      <c r="C54" s="26">
        <v>1932315.4</v>
      </c>
      <c r="D54" s="26">
        <v>1904157.3</v>
      </c>
      <c r="E54" s="27">
        <f t="shared" si="0"/>
        <v>0.98542779299901051</v>
      </c>
    </row>
    <row r="55" spans="1:5" s="7" customFormat="1" ht="15.75" customHeight="1" x14ac:dyDescent="0.2">
      <c r="A55" s="5" t="s">
        <v>310</v>
      </c>
      <c r="B55" s="6" t="s">
        <v>309</v>
      </c>
      <c r="C55" s="26">
        <v>47795.8</v>
      </c>
      <c r="D55" s="26">
        <v>47795.8</v>
      </c>
      <c r="E55" s="27">
        <f t="shared" si="0"/>
        <v>1</v>
      </c>
    </row>
    <row r="56" spans="1:5" s="7" customFormat="1" ht="15.75" x14ac:dyDescent="0.2">
      <c r="A56" s="5" t="s">
        <v>312</v>
      </c>
      <c r="B56" s="6" t="s">
        <v>311</v>
      </c>
      <c r="C56" s="26">
        <v>255043.5</v>
      </c>
      <c r="D56" s="26">
        <v>255043.5</v>
      </c>
      <c r="E56" s="27">
        <f t="shared" si="0"/>
        <v>1</v>
      </c>
    </row>
    <row r="57" spans="1:5" s="7" customFormat="1" ht="15.75" x14ac:dyDescent="0.2">
      <c r="A57" s="5" t="s">
        <v>317</v>
      </c>
      <c r="B57" s="6" t="s">
        <v>316</v>
      </c>
      <c r="C57" s="26">
        <v>4616.5</v>
      </c>
      <c r="D57" s="26">
        <v>4616.5</v>
      </c>
      <c r="E57" s="27">
        <f t="shared" si="0"/>
        <v>1</v>
      </c>
    </row>
    <row r="58" spans="1:5" s="7" customFormat="1" ht="31.5" x14ac:dyDescent="0.2">
      <c r="A58" s="5" t="s">
        <v>324</v>
      </c>
      <c r="B58" s="6" t="s">
        <v>323</v>
      </c>
      <c r="C58" s="26">
        <v>302363.2</v>
      </c>
      <c r="D58" s="26">
        <v>302363.2</v>
      </c>
      <c r="E58" s="27">
        <f t="shared" si="0"/>
        <v>1</v>
      </c>
    </row>
    <row r="59" spans="1:5" s="62" customFormat="1" ht="15.75" x14ac:dyDescent="0.2">
      <c r="A59" s="12" t="s">
        <v>329</v>
      </c>
      <c r="B59" s="13" t="s">
        <v>328</v>
      </c>
      <c r="C59" s="16">
        <v>18356333.800000001</v>
      </c>
      <c r="D59" s="16">
        <v>18339908.800000001</v>
      </c>
      <c r="E59" s="57">
        <f t="shared" si="0"/>
        <v>0.99910521348222592</v>
      </c>
    </row>
    <row r="60" spans="1:5" s="31" customFormat="1" ht="15.75" x14ac:dyDescent="0.2">
      <c r="A60" s="4" t="s">
        <v>162</v>
      </c>
      <c r="B60" s="1" t="s">
        <v>161</v>
      </c>
      <c r="C60" s="24">
        <v>22167141.100000001</v>
      </c>
      <c r="D60" s="15">
        <v>22055337.199999999</v>
      </c>
      <c r="E60" s="25">
        <f t="shared" si="0"/>
        <v>0.99495632298745096</v>
      </c>
    </row>
    <row r="61" spans="1:5" s="7" customFormat="1" ht="15.75" x14ac:dyDescent="0.2">
      <c r="A61" s="5" t="s">
        <v>600</v>
      </c>
      <c r="B61" s="6" t="s">
        <v>599</v>
      </c>
      <c r="C61" s="26">
        <v>136772.29999999999</v>
      </c>
      <c r="D61" s="26">
        <v>136738.70000000001</v>
      </c>
      <c r="E61" s="27">
        <f t="shared" si="0"/>
        <v>0.99975433622158894</v>
      </c>
    </row>
    <row r="62" spans="1:5" s="7" customFormat="1" ht="15.75" x14ac:dyDescent="0.2">
      <c r="A62" s="5" t="s">
        <v>606</v>
      </c>
      <c r="B62" s="6" t="s">
        <v>605</v>
      </c>
      <c r="C62" s="26">
        <v>4356353.5</v>
      </c>
      <c r="D62" s="26">
        <v>4351480.7</v>
      </c>
      <c r="E62" s="27">
        <f t="shared" si="0"/>
        <v>0.99888144981806459</v>
      </c>
    </row>
    <row r="63" spans="1:5" s="60" customFormat="1" ht="15.75" x14ac:dyDescent="0.2">
      <c r="A63" s="5" t="s">
        <v>164</v>
      </c>
      <c r="B63" s="6" t="s">
        <v>163</v>
      </c>
      <c r="C63" s="26">
        <v>9016303.5</v>
      </c>
      <c r="D63" s="26">
        <v>8927378.5999999996</v>
      </c>
      <c r="E63" s="27">
        <f t="shared" si="0"/>
        <v>0.99013732179712</v>
      </c>
    </row>
    <row r="64" spans="1:5" s="60" customFormat="1" ht="15.75" x14ac:dyDescent="0.2">
      <c r="A64" s="5" t="s">
        <v>701</v>
      </c>
      <c r="B64" s="6" t="s">
        <v>700</v>
      </c>
      <c r="C64" s="26">
        <v>7315961.9000000004</v>
      </c>
      <c r="D64" s="26">
        <v>7307544.2999999998</v>
      </c>
      <c r="E64" s="27">
        <f t="shared" si="0"/>
        <v>0.99884941992385168</v>
      </c>
    </row>
    <row r="65" spans="1:6" s="60" customFormat="1" ht="15.75" x14ac:dyDescent="0.2">
      <c r="A65" s="5" t="s">
        <v>383</v>
      </c>
      <c r="B65" s="6" t="s">
        <v>382</v>
      </c>
      <c r="C65" s="26">
        <v>1341749.8999999999</v>
      </c>
      <c r="D65" s="26">
        <v>1332194.8999999999</v>
      </c>
      <c r="E65" s="27">
        <f t="shared" si="0"/>
        <v>0.99287870265539058</v>
      </c>
    </row>
    <row r="66" spans="1:6" s="59" customFormat="1" ht="15.75" x14ac:dyDescent="0.2">
      <c r="A66" s="4" t="s">
        <v>43</v>
      </c>
      <c r="B66" s="1" t="s">
        <v>42</v>
      </c>
      <c r="C66" s="24">
        <v>506880.6</v>
      </c>
      <c r="D66" s="24">
        <v>503021</v>
      </c>
      <c r="E66" s="25">
        <f t="shared" si="0"/>
        <v>0.99238558350822659</v>
      </c>
    </row>
    <row r="67" spans="1:6" s="7" customFormat="1" ht="15.75" x14ac:dyDescent="0.2">
      <c r="A67" s="5" t="s">
        <v>45</v>
      </c>
      <c r="B67" s="6" t="s">
        <v>44</v>
      </c>
      <c r="C67" s="26">
        <v>89674.2</v>
      </c>
      <c r="D67" s="26">
        <v>88141.9</v>
      </c>
      <c r="E67" s="27">
        <f t="shared" si="0"/>
        <v>0.9829125880130517</v>
      </c>
    </row>
    <row r="68" spans="1:6" s="7" customFormat="1" ht="15.75" x14ac:dyDescent="0.2">
      <c r="A68" s="5" t="s">
        <v>196</v>
      </c>
      <c r="B68" s="6" t="s">
        <v>195</v>
      </c>
      <c r="C68" s="26">
        <v>202332.2</v>
      </c>
      <c r="D68" s="26">
        <v>201130.8</v>
      </c>
      <c r="E68" s="27">
        <f t="shared" si="0"/>
        <v>0.99406224021683143</v>
      </c>
      <c r="F68" s="60"/>
    </row>
    <row r="69" spans="1:6" s="7" customFormat="1" ht="15.75" x14ac:dyDescent="0.2">
      <c r="A69" s="5" t="s">
        <v>210</v>
      </c>
      <c r="B69" s="6" t="s">
        <v>209</v>
      </c>
      <c r="C69" s="26">
        <v>158936.20000000001</v>
      </c>
      <c r="D69" s="26">
        <v>158886.5</v>
      </c>
      <c r="E69" s="27">
        <f t="shared" si="0"/>
        <v>0.99968729590867267</v>
      </c>
      <c r="F69" s="60"/>
    </row>
    <row r="70" spans="1:6" s="7" customFormat="1" ht="15.75" customHeight="1" x14ac:dyDescent="0.2">
      <c r="A70" s="5" t="s">
        <v>225</v>
      </c>
      <c r="B70" s="6" t="s">
        <v>224</v>
      </c>
      <c r="C70" s="26">
        <v>55938</v>
      </c>
      <c r="D70" s="26">
        <v>54861.8</v>
      </c>
      <c r="E70" s="27">
        <f t="shared" si="0"/>
        <v>0.98076084236118566</v>
      </c>
    </row>
    <row r="71" spans="1:6" s="31" customFormat="1" ht="15.75" x14ac:dyDescent="0.2">
      <c r="A71" s="4" t="s">
        <v>57</v>
      </c>
      <c r="B71" s="1" t="s">
        <v>56</v>
      </c>
      <c r="C71" s="24">
        <v>96618.5</v>
      </c>
      <c r="D71" s="24">
        <v>96563.4</v>
      </c>
      <c r="E71" s="25">
        <f t="shared" si="0"/>
        <v>0.99942971584116902</v>
      </c>
    </row>
    <row r="72" spans="1:6" s="7" customFormat="1" ht="15.75" x14ac:dyDescent="0.2">
      <c r="A72" s="5" t="s">
        <v>59</v>
      </c>
      <c r="B72" s="6" t="s">
        <v>58</v>
      </c>
      <c r="C72" s="26">
        <v>37979.5</v>
      </c>
      <c r="D72" s="26">
        <v>37977</v>
      </c>
      <c r="E72" s="27">
        <f t="shared" ref="E72:E80" si="1">D72/C72</f>
        <v>0.99993417501546888</v>
      </c>
    </row>
    <row r="73" spans="1:6" s="7" customFormat="1" ht="15" customHeight="1" x14ac:dyDescent="0.2">
      <c r="A73" s="5" t="s">
        <v>1849</v>
      </c>
      <c r="B73" s="6" t="s">
        <v>1848</v>
      </c>
      <c r="C73" s="26">
        <v>58639</v>
      </c>
      <c r="D73" s="26">
        <v>58586.400000000001</v>
      </c>
      <c r="E73" s="27">
        <f t="shared" si="1"/>
        <v>0.99910298606729309</v>
      </c>
    </row>
    <row r="74" spans="1:6" ht="31.5" x14ac:dyDescent="0.2">
      <c r="A74" s="4" t="s">
        <v>1235</v>
      </c>
      <c r="B74" s="1" t="s">
        <v>1234</v>
      </c>
      <c r="C74" s="24">
        <v>878449.7</v>
      </c>
      <c r="D74" s="24">
        <v>870323.1</v>
      </c>
      <c r="E74" s="25">
        <f t="shared" si="1"/>
        <v>0.99074892961998851</v>
      </c>
    </row>
    <row r="75" spans="1:6" ht="31.5" x14ac:dyDescent="0.2">
      <c r="A75" s="5" t="s">
        <v>1237</v>
      </c>
      <c r="B75" s="6" t="s">
        <v>1236</v>
      </c>
      <c r="C75" s="26">
        <v>878449.7</v>
      </c>
      <c r="D75" s="26">
        <v>870323.1</v>
      </c>
      <c r="E75" s="27">
        <f t="shared" si="1"/>
        <v>0.99074892961998851</v>
      </c>
    </row>
    <row r="76" spans="1:6" s="59" customFormat="1" ht="47.25" x14ac:dyDescent="0.2">
      <c r="A76" s="4" t="s">
        <v>843</v>
      </c>
      <c r="B76" s="1" t="s">
        <v>842</v>
      </c>
      <c r="C76" s="24">
        <v>7100301.7000000002</v>
      </c>
      <c r="D76" s="24">
        <v>7097176.0999999996</v>
      </c>
      <c r="E76" s="25">
        <f t="shared" si="1"/>
        <v>0.9995597933535697</v>
      </c>
    </row>
    <row r="77" spans="1:6" s="60" customFormat="1" ht="47.25" x14ac:dyDescent="0.2">
      <c r="A77" s="5" t="s">
        <v>1241</v>
      </c>
      <c r="B77" s="6" t="s">
        <v>1240</v>
      </c>
      <c r="C77" s="26">
        <v>1871667.5</v>
      </c>
      <c r="D77" s="26">
        <v>1871667.5</v>
      </c>
      <c r="E77" s="27">
        <f t="shared" si="1"/>
        <v>1</v>
      </c>
    </row>
    <row r="78" spans="1:6" s="60" customFormat="1" ht="15.75" x14ac:dyDescent="0.2">
      <c r="A78" s="5" t="s">
        <v>1249</v>
      </c>
      <c r="B78" s="6" t="s">
        <v>1248</v>
      </c>
      <c r="C78" s="26">
        <v>1353376.5</v>
      </c>
      <c r="D78" s="26">
        <v>1353376.5</v>
      </c>
      <c r="E78" s="27">
        <f t="shared" si="1"/>
        <v>1</v>
      </c>
    </row>
    <row r="79" spans="1:6" s="60" customFormat="1" ht="15" customHeight="1" x14ac:dyDescent="0.2">
      <c r="A79" s="5" t="s">
        <v>845</v>
      </c>
      <c r="B79" s="6" t="s">
        <v>844</v>
      </c>
      <c r="C79" s="26">
        <v>3875257.7</v>
      </c>
      <c r="D79" s="26">
        <v>3872132.1</v>
      </c>
      <c r="E79" s="27">
        <f t="shared" si="1"/>
        <v>0.99919344718675096</v>
      </c>
    </row>
    <row r="80" spans="1:6" s="31" customFormat="1" ht="15.75" x14ac:dyDescent="0.2">
      <c r="A80" s="3" t="s">
        <v>2106</v>
      </c>
      <c r="B80" s="1"/>
      <c r="C80" s="24">
        <v>126365966.09999999</v>
      </c>
      <c r="D80" s="24">
        <v>123473435</v>
      </c>
      <c r="E80" s="25">
        <f t="shared" si="1"/>
        <v>0.97710988813466604</v>
      </c>
    </row>
    <row r="81" spans="1:5" s="31" customFormat="1" ht="15.75" x14ac:dyDescent="0.2">
      <c r="A81" s="94"/>
      <c r="B81" s="95"/>
      <c r="C81" s="96"/>
      <c r="D81" s="96"/>
      <c r="E81" s="97"/>
    </row>
    <row r="82" spans="1:5" ht="15.75" x14ac:dyDescent="0.25">
      <c r="A82" s="19"/>
      <c r="B82" s="19"/>
      <c r="C82" s="20"/>
      <c r="D82" s="61"/>
      <c r="E82" s="20"/>
    </row>
    <row r="83" spans="1:5" ht="15.75" x14ac:dyDescent="0.25">
      <c r="A83" s="19"/>
      <c r="B83" s="19"/>
      <c r="C83" s="20"/>
      <c r="D83" s="28"/>
      <c r="E83" s="28"/>
    </row>
    <row r="84" spans="1:5" ht="15.75" x14ac:dyDescent="0.25">
      <c r="A84" s="2" t="s">
        <v>2193</v>
      </c>
      <c r="B84" s="10"/>
      <c r="C84" s="10"/>
      <c r="D84" s="61"/>
      <c r="E84" s="29" t="s">
        <v>2194</v>
      </c>
    </row>
    <row r="85" spans="1:5" ht="15.75" x14ac:dyDescent="0.25">
      <c r="A85" s="2"/>
      <c r="B85" s="10"/>
      <c r="C85" s="10"/>
      <c r="D85" s="61"/>
      <c r="E85" s="29"/>
    </row>
    <row r="86" spans="1:5" ht="15.75" x14ac:dyDescent="0.25">
      <c r="A86" s="30" t="s">
        <v>2195</v>
      </c>
      <c r="B86" s="10"/>
      <c r="C86" s="10"/>
      <c r="D86" s="61"/>
      <c r="E86" s="29"/>
    </row>
    <row r="87" spans="1:5" ht="15.75" x14ac:dyDescent="0.25">
      <c r="A87" s="30" t="s">
        <v>2202</v>
      </c>
      <c r="B87" s="10"/>
      <c r="C87" s="10"/>
      <c r="D87" s="61"/>
      <c r="E87" s="29"/>
    </row>
    <row r="88" spans="1:5" ht="15.75" x14ac:dyDescent="0.25">
      <c r="A88" s="30" t="s">
        <v>2203</v>
      </c>
      <c r="B88" s="19"/>
      <c r="C88" s="20"/>
      <c r="D88" s="20"/>
      <c r="E88" s="20"/>
    </row>
  </sheetData>
  <sheetProtection sort="0" autoFilter="0"/>
  <autoFilter ref="A5:F84"/>
  <mergeCells count="2">
    <mergeCell ref="A1:E1"/>
    <mergeCell ref="A2:E2"/>
  </mergeCells>
  <pageMargins left="0.78740157480314965" right="0.39370078740157483" top="0.78740157480314965" bottom="0.78740157480314965" header="0.31496062992125984" footer="0.31496062992125984"/>
  <pageSetup paperSize="9" scale="82" fitToHeight="0" orientation="portrait" r:id="rId1"/>
  <headerFooter differentFirst="1">
    <oddHeader>&amp;C&amp;N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079"/>
  <sheetViews>
    <sheetView showGridLines="0" topLeftCell="A3038" zoomScale="85" zoomScaleNormal="85" zoomScaleSheetLayoutView="85" workbookViewId="0">
      <selection activeCell="C3062" sqref="C3062"/>
    </sheetView>
  </sheetViews>
  <sheetFormatPr defaultRowHeight="12.75" outlineLevelRow="7" x14ac:dyDescent="0.2"/>
  <cols>
    <col min="1" max="1" width="57.5703125" style="37" customWidth="1"/>
    <col min="2" max="3" width="9.28515625" style="37" customWidth="1"/>
    <col min="4" max="4" width="13.85546875" style="37" customWidth="1"/>
    <col min="5" max="5" width="9.42578125" style="37" customWidth="1"/>
    <col min="6" max="6" width="15.28515625" style="37" customWidth="1"/>
    <col min="7" max="7" width="15.42578125" style="37" customWidth="1"/>
    <col min="8" max="8" width="16.5703125" style="37" customWidth="1"/>
    <col min="9" max="16384" width="9.140625" style="37"/>
  </cols>
  <sheetData>
    <row r="1" spans="1:8" s="32" customFormat="1" ht="15.75" x14ac:dyDescent="0.2">
      <c r="A1" s="102" t="s">
        <v>2185</v>
      </c>
      <c r="B1" s="102"/>
      <c r="C1" s="102"/>
      <c r="D1" s="102"/>
      <c r="E1" s="102"/>
      <c r="F1" s="102"/>
      <c r="G1" s="102"/>
      <c r="H1" s="102"/>
    </row>
    <row r="2" spans="1:8" s="32" customFormat="1" ht="15.75" x14ac:dyDescent="0.2">
      <c r="A2" s="102" t="s">
        <v>2186</v>
      </c>
      <c r="B2" s="102"/>
      <c r="C2" s="102"/>
      <c r="D2" s="102"/>
      <c r="E2" s="102"/>
      <c r="F2" s="102"/>
      <c r="G2" s="102"/>
      <c r="H2" s="102"/>
    </row>
    <row r="3" spans="1:8" s="32" customFormat="1" ht="15.75" x14ac:dyDescent="0.2">
      <c r="A3" s="102" t="s">
        <v>2187</v>
      </c>
      <c r="B3" s="102"/>
      <c r="C3" s="102"/>
      <c r="D3" s="102"/>
      <c r="E3" s="102"/>
      <c r="F3" s="102"/>
      <c r="G3" s="102"/>
      <c r="H3" s="102"/>
    </row>
    <row r="4" spans="1:8" s="32" customFormat="1" ht="15.75" x14ac:dyDescent="0.25">
      <c r="A4" s="33"/>
      <c r="B4" s="33"/>
      <c r="C4" s="33"/>
      <c r="D4" s="33"/>
      <c r="E4" s="33"/>
      <c r="F4" s="33"/>
      <c r="G4" s="33"/>
      <c r="H4" s="34"/>
    </row>
    <row r="5" spans="1:8" s="32" customFormat="1" ht="15.75" x14ac:dyDescent="0.25">
      <c r="A5" s="35"/>
      <c r="B5" s="35"/>
      <c r="C5" s="35"/>
      <c r="D5" s="35"/>
      <c r="E5" s="35"/>
      <c r="F5" s="33"/>
      <c r="G5" s="100" t="s">
        <v>2105</v>
      </c>
      <c r="H5" s="100"/>
    </row>
    <row r="6" spans="1:8" ht="31.5" x14ac:dyDescent="0.2">
      <c r="A6" s="36" t="s">
        <v>2103</v>
      </c>
      <c r="B6" s="36" t="s">
        <v>0</v>
      </c>
      <c r="C6" s="36" t="s">
        <v>2189</v>
      </c>
      <c r="D6" s="36" t="s">
        <v>1</v>
      </c>
      <c r="E6" s="36" t="s">
        <v>2</v>
      </c>
      <c r="F6" s="36" t="s">
        <v>2182</v>
      </c>
      <c r="G6" s="36" t="s">
        <v>2183</v>
      </c>
      <c r="H6" s="36" t="s">
        <v>2184</v>
      </c>
    </row>
    <row r="7" spans="1:8" ht="31.5" x14ac:dyDescent="0.2">
      <c r="A7" s="8" t="s">
        <v>2107</v>
      </c>
      <c r="B7" s="36" t="s">
        <v>3</v>
      </c>
      <c r="C7" s="36"/>
      <c r="D7" s="36"/>
      <c r="E7" s="36"/>
      <c r="F7" s="15">
        <v>86924.3</v>
      </c>
      <c r="G7" s="38">
        <v>86740.7</v>
      </c>
      <c r="H7" s="39">
        <f>G7/F7</f>
        <v>0.99788781733071186</v>
      </c>
    </row>
    <row r="8" spans="1:8" ht="15.75" outlineLevel="1" x14ac:dyDescent="0.2">
      <c r="A8" s="8" t="s">
        <v>2108</v>
      </c>
      <c r="B8" s="36" t="s">
        <v>3</v>
      </c>
      <c r="C8" s="36" t="s">
        <v>4</v>
      </c>
      <c r="D8" s="36"/>
      <c r="E8" s="36"/>
      <c r="F8" s="15">
        <v>19294.599999999999</v>
      </c>
      <c r="G8" s="38">
        <v>19111.8</v>
      </c>
      <c r="H8" s="39">
        <f t="shared" ref="H8:H71" si="0">G8/F8</f>
        <v>0.99052584660993237</v>
      </c>
    </row>
    <row r="9" spans="1:8" ht="15.75" outlineLevel="2" x14ac:dyDescent="0.2">
      <c r="A9" s="40" t="s">
        <v>7</v>
      </c>
      <c r="B9" s="36" t="s">
        <v>3</v>
      </c>
      <c r="C9" s="36" t="s">
        <v>6</v>
      </c>
      <c r="D9" s="36"/>
      <c r="E9" s="36"/>
      <c r="F9" s="15">
        <v>19294.599999999999</v>
      </c>
      <c r="G9" s="38">
        <v>19111.8</v>
      </c>
      <c r="H9" s="39">
        <f t="shared" si="0"/>
        <v>0.99052584660993237</v>
      </c>
    </row>
    <row r="10" spans="1:8" s="45" customFormat="1" ht="31.5" outlineLevel="3" x14ac:dyDescent="0.2">
      <c r="A10" s="41" t="s">
        <v>9</v>
      </c>
      <c r="B10" s="42" t="s">
        <v>3</v>
      </c>
      <c r="C10" s="42" t="s">
        <v>6</v>
      </c>
      <c r="D10" s="42" t="s">
        <v>8</v>
      </c>
      <c r="E10" s="42"/>
      <c r="F10" s="16">
        <v>19294.599999999999</v>
      </c>
      <c r="G10" s="43">
        <v>19111.8</v>
      </c>
      <c r="H10" s="44">
        <f t="shared" si="0"/>
        <v>0.99052584660993237</v>
      </c>
    </row>
    <row r="11" spans="1:8" s="45" customFormat="1" ht="47.25" outlineLevel="4" x14ac:dyDescent="0.2">
      <c r="A11" s="41" t="s">
        <v>11</v>
      </c>
      <c r="B11" s="42" t="s">
        <v>3</v>
      </c>
      <c r="C11" s="42" t="s">
        <v>6</v>
      </c>
      <c r="D11" s="42" t="s">
        <v>10</v>
      </c>
      <c r="E11" s="42"/>
      <c r="F11" s="16">
        <v>19294.599999999999</v>
      </c>
      <c r="G11" s="43">
        <v>19111.8</v>
      </c>
      <c r="H11" s="44">
        <f t="shared" si="0"/>
        <v>0.99052584660993237</v>
      </c>
    </row>
    <row r="12" spans="1:8" s="45" customFormat="1" ht="47.25" outlineLevel="5" x14ac:dyDescent="0.2">
      <c r="A12" s="41" t="s">
        <v>13</v>
      </c>
      <c r="B12" s="42" t="s">
        <v>3</v>
      </c>
      <c r="C12" s="42" t="s">
        <v>6</v>
      </c>
      <c r="D12" s="42" t="s">
        <v>12</v>
      </c>
      <c r="E12" s="42"/>
      <c r="F12" s="16">
        <v>19294.599999999999</v>
      </c>
      <c r="G12" s="43">
        <v>19111.8</v>
      </c>
      <c r="H12" s="44">
        <f t="shared" si="0"/>
        <v>0.99052584660993237</v>
      </c>
    </row>
    <row r="13" spans="1:8" s="45" customFormat="1" ht="31.5" outlineLevel="6" x14ac:dyDescent="0.2">
      <c r="A13" s="41" t="s">
        <v>15</v>
      </c>
      <c r="B13" s="42" t="s">
        <v>3</v>
      </c>
      <c r="C13" s="42" t="s">
        <v>6</v>
      </c>
      <c r="D13" s="42" t="s">
        <v>14</v>
      </c>
      <c r="E13" s="42"/>
      <c r="F13" s="16">
        <v>18941.400000000001</v>
      </c>
      <c r="G13" s="43">
        <v>18770.3</v>
      </c>
      <c r="H13" s="44">
        <f t="shared" si="0"/>
        <v>0.99096687678841044</v>
      </c>
    </row>
    <row r="14" spans="1:8" s="45" customFormat="1" ht="63.75" customHeight="1" outlineLevel="7" x14ac:dyDescent="0.2">
      <c r="A14" s="41" t="s">
        <v>17</v>
      </c>
      <c r="B14" s="42" t="s">
        <v>3</v>
      </c>
      <c r="C14" s="42" t="s">
        <v>6</v>
      </c>
      <c r="D14" s="42" t="s">
        <v>14</v>
      </c>
      <c r="E14" s="42" t="s">
        <v>16</v>
      </c>
      <c r="F14" s="16">
        <v>18941.400000000001</v>
      </c>
      <c r="G14" s="43">
        <v>18770.3</v>
      </c>
      <c r="H14" s="44">
        <f t="shared" si="0"/>
        <v>0.99096687678841044</v>
      </c>
    </row>
    <row r="15" spans="1:8" s="45" customFormat="1" ht="31.5" outlineLevel="6" x14ac:dyDescent="0.2">
      <c r="A15" s="41" t="s">
        <v>19</v>
      </c>
      <c r="B15" s="42" t="s">
        <v>3</v>
      </c>
      <c r="C15" s="42" t="s">
        <v>6</v>
      </c>
      <c r="D15" s="42" t="s">
        <v>18</v>
      </c>
      <c r="E15" s="42"/>
      <c r="F15" s="16">
        <v>353.2</v>
      </c>
      <c r="G15" s="43">
        <v>341.5</v>
      </c>
      <c r="H15" s="44">
        <f t="shared" si="0"/>
        <v>0.96687429218573051</v>
      </c>
    </row>
    <row r="16" spans="1:8" s="45" customFormat="1" ht="63.75" customHeight="1" outlineLevel="7" x14ac:dyDescent="0.2">
      <c r="A16" s="41" t="s">
        <v>17</v>
      </c>
      <c r="B16" s="42" t="s">
        <v>3</v>
      </c>
      <c r="C16" s="42" t="s">
        <v>6</v>
      </c>
      <c r="D16" s="42" t="s">
        <v>18</v>
      </c>
      <c r="E16" s="42" t="s">
        <v>16</v>
      </c>
      <c r="F16" s="16">
        <v>55</v>
      </c>
      <c r="G16" s="43">
        <v>48.4</v>
      </c>
      <c r="H16" s="44">
        <f t="shared" si="0"/>
        <v>0.88</v>
      </c>
    </row>
    <row r="17" spans="1:8" s="45" customFormat="1" ht="31.5" outlineLevel="7" x14ac:dyDescent="0.2">
      <c r="A17" s="41" t="s">
        <v>21</v>
      </c>
      <c r="B17" s="42" t="s">
        <v>3</v>
      </c>
      <c r="C17" s="42" t="s">
        <v>6</v>
      </c>
      <c r="D17" s="42" t="s">
        <v>18</v>
      </c>
      <c r="E17" s="42" t="s">
        <v>20</v>
      </c>
      <c r="F17" s="16">
        <v>298.2</v>
      </c>
      <c r="G17" s="43">
        <v>293.10000000000002</v>
      </c>
      <c r="H17" s="44">
        <f t="shared" si="0"/>
        <v>0.98289738430583518</v>
      </c>
    </row>
    <row r="18" spans="1:8" ht="15.75" outlineLevel="1" x14ac:dyDescent="0.2">
      <c r="A18" s="8" t="s">
        <v>2109</v>
      </c>
      <c r="B18" s="36" t="s">
        <v>3</v>
      </c>
      <c r="C18" s="36" t="s">
        <v>22</v>
      </c>
      <c r="D18" s="36"/>
      <c r="E18" s="36"/>
      <c r="F18" s="15">
        <v>2201.5</v>
      </c>
      <c r="G18" s="38">
        <v>2200.9</v>
      </c>
      <c r="H18" s="39">
        <f t="shared" si="0"/>
        <v>0.99972745855098799</v>
      </c>
    </row>
    <row r="19" spans="1:8" ht="15.75" outlineLevel="2" x14ac:dyDescent="0.2">
      <c r="A19" s="40" t="s">
        <v>25</v>
      </c>
      <c r="B19" s="36" t="s">
        <v>3</v>
      </c>
      <c r="C19" s="36" t="s">
        <v>24</v>
      </c>
      <c r="D19" s="36"/>
      <c r="E19" s="36"/>
      <c r="F19" s="15">
        <v>2201.5</v>
      </c>
      <c r="G19" s="38">
        <v>2200.9</v>
      </c>
      <c r="H19" s="39">
        <f t="shared" si="0"/>
        <v>0.99972745855098799</v>
      </c>
    </row>
    <row r="20" spans="1:8" s="45" customFormat="1" ht="31.5" outlineLevel="3" x14ac:dyDescent="0.2">
      <c r="A20" s="41" t="s">
        <v>9</v>
      </c>
      <c r="B20" s="42" t="s">
        <v>3</v>
      </c>
      <c r="C20" s="42" t="s">
        <v>24</v>
      </c>
      <c r="D20" s="42" t="s">
        <v>8</v>
      </c>
      <c r="E20" s="42"/>
      <c r="F20" s="16">
        <v>2201.5</v>
      </c>
      <c r="G20" s="43">
        <v>2200.9</v>
      </c>
      <c r="H20" s="44">
        <f t="shared" si="0"/>
        <v>0.99972745855098799</v>
      </c>
    </row>
    <row r="21" spans="1:8" s="45" customFormat="1" ht="47.25" outlineLevel="4" x14ac:dyDescent="0.2">
      <c r="A21" s="41" t="s">
        <v>11</v>
      </c>
      <c r="B21" s="42" t="s">
        <v>3</v>
      </c>
      <c r="C21" s="42" t="s">
        <v>24</v>
      </c>
      <c r="D21" s="42" t="s">
        <v>10</v>
      </c>
      <c r="E21" s="42"/>
      <c r="F21" s="16">
        <v>2201.5</v>
      </c>
      <c r="G21" s="43">
        <v>2200.9</v>
      </c>
      <c r="H21" s="44">
        <f t="shared" si="0"/>
        <v>0.99972745855098799</v>
      </c>
    </row>
    <row r="22" spans="1:8" s="45" customFormat="1" ht="47.25" outlineLevel="5" x14ac:dyDescent="0.2">
      <c r="A22" s="41" t="s">
        <v>13</v>
      </c>
      <c r="B22" s="42" t="s">
        <v>3</v>
      </c>
      <c r="C22" s="42" t="s">
        <v>24</v>
      </c>
      <c r="D22" s="42" t="s">
        <v>12</v>
      </c>
      <c r="E22" s="42"/>
      <c r="F22" s="16">
        <v>2201.5</v>
      </c>
      <c r="G22" s="43">
        <v>2200.9</v>
      </c>
      <c r="H22" s="44">
        <f t="shared" si="0"/>
        <v>0.99972745855098799</v>
      </c>
    </row>
    <row r="23" spans="1:8" s="45" customFormat="1" ht="31.5" outlineLevel="6" x14ac:dyDescent="0.2">
      <c r="A23" s="41" t="s">
        <v>27</v>
      </c>
      <c r="B23" s="42" t="s">
        <v>3</v>
      </c>
      <c r="C23" s="42" t="s">
        <v>24</v>
      </c>
      <c r="D23" s="42" t="s">
        <v>26</v>
      </c>
      <c r="E23" s="42"/>
      <c r="F23" s="16">
        <v>2113.1</v>
      </c>
      <c r="G23" s="43">
        <v>2112.8000000000002</v>
      </c>
      <c r="H23" s="44">
        <f t="shared" si="0"/>
        <v>0.99985802848895</v>
      </c>
    </row>
    <row r="24" spans="1:8" s="45" customFormat="1" ht="31.5" outlineLevel="7" x14ac:dyDescent="0.2">
      <c r="A24" s="41" t="s">
        <v>21</v>
      </c>
      <c r="B24" s="42" t="s">
        <v>3</v>
      </c>
      <c r="C24" s="42" t="s">
        <v>24</v>
      </c>
      <c r="D24" s="42" t="s">
        <v>26</v>
      </c>
      <c r="E24" s="42" t="s">
        <v>20</v>
      </c>
      <c r="F24" s="16">
        <v>2113.1</v>
      </c>
      <c r="G24" s="43">
        <v>2112.8000000000002</v>
      </c>
      <c r="H24" s="44">
        <f t="shared" si="0"/>
        <v>0.99985802848895</v>
      </c>
    </row>
    <row r="25" spans="1:8" s="45" customFormat="1" ht="47.25" outlineLevel="6" x14ac:dyDescent="0.2">
      <c r="A25" s="41" t="s">
        <v>29</v>
      </c>
      <c r="B25" s="42" t="s">
        <v>3</v>
      </c>
      <c r="C25" s="42" t="s">
        <v>24</v>
      </c>
      <c r="D25" s="42" t="s">
        <v>28</v>
      </c>
      <c r="E25" s="42"/>
      <c r="F25" s="16">
        <v>88.4</v>
      </c>
      <c r="G25" s="43">
        <v>88.1</v>
      </c>
      <c r="H25" s="44">
        <f t="shared" si="0"/>
        <v>0.99660633484162886</v>
      </c>
    </row>
    <row r="26" spans="1:8" s="45" customFormat="1" ht="31.5" outlineLevel="7" x14ac:dyDescent="0.2">
      <c r="A26" s="41" t="s">
        <v>21</v>
      </c>
      <c r="B26" s="42" t="s">
        <v>3</v>
      </c>
      <c r="C26" s="42" t="s">
        <v>24</v>
      </c>
      <c r="D26" s="42" t="s">
        <v>28</v>
      </c>
      <c r="E26" s="42" t="s">
        <v>20</v>
      </c>
      <c r="F26" s="16">
        <v>88.4</v>
      </c>
      <c r="G26" s="43">
        <v>88.1</v>
      </c>
      <c r="H26" s="44">
        <f t="shared" si="0"/>
        <v>0.99660633484162886</v>
      </c>
    </row>
    <row r="27" spans="1:8" ht="15.75" outlineLevel="1" x14ac:dyDescent="0.2">
      <c r="A27" s="8" t="s">
        <v>2110</v>
      </c>
      <c r="B27" s="36" t="s">
        <v>3</v>
      </c>
      <c r="C27" s="36" t="s">
        <v>30</v>
      </c>
      <c r="D27" s="36"/>
      <c r="E27" s="36"/>
      <c r="F27" s="15">
        <v>62138.8</v>
      </c>
      <c r="G27" s="38">
        <v>62138.8</v>
      </c>
      <c r="H27" s="39">
        <f t="shared" si="0"/>
        <v>1</v>
      </c>
    </row>
    <row r="28" spans="1:8" ht="15.75" outlineLevel="2" x14ac:dyDescent="0.2">
      <c r="A28" s="40" t="s">
        <v>33</v>
      </c>
      <c r="B28" s="36" t="s">
        <v>3</v>
      </c>
      <c r="C28" s="36" t="s">
        <v>32</v>
      </c>
      <c r="D28" s="36"/>
      <c r="E28" s="36"/>
      <c r="F28" s="15">
        <v>62138.8</v>
      </c>
      <c r="G28" s="38">
        <v>62138.8</v>
      </c>
      <c r="H28" s="39">
        <f t="shared" si="0"/>
        <v>1</v>
      </c>
    </row>
    <row r="29" spans="1:8" s="45" customFormat="1" ht="31.5" outlineLevel="3" x14ac:dyDescent="0.2">
      <c r="A29" s="41" t="s">
        <v>9</v>
      </c>
      <c r="B29" s="42" t="s">
        <v>3</v>
      </c>
      <c r="C29" s="42" t="s">
        <v>32</v>
      </c>
      <c r="D29" s="42" t="s">
        <v>8</v>
      </c>
      <c r="E29" s="42"/>
      <c r="F29" s="16">
        <v>62138.8</v>
      </c>
      <c r="G29" s="43">
        <v>62138.8</v>
      </c>
      <c r="H29" s="44">
        <f t="shared" si="0"/>
        <v>1</v>
      </c>
    </row>
    <row r="30" spans="1:8" s="45" customFormat="1" ht="47.25" outlineLevel="4" x14ac:dyDescent="0.2">
      <c r="A30" s="41" t="s">
        <v>35</v>
      </c>
      <c r="B30" s="42" t="s">
        <v>3</v>
      </c>
      <c r="C30" s="42" t="s">
        <v>32</v>
      </c>
      <c r="D30" s="42" t="s">
        <v>34</v>
      </c>
      <c r="E30" s="42"/>
      <c r="F30" s="16">
        <v>61803.7</v>
      </c>
      <c r="G30" s="43">
        <v>61803.7</v>
      </c>
      <c r="H30" s="44">
        <f t="shared" si="0"/>
        <v>1</v>
      </c>
    </row>
    <row r="31" spans="1:8" s="45" customFormat="1" ht="47.25" outlineLevel="5" x14ac:dyDescent="0.2">
      <c r="A31" s="41" t="s">
        <v>37</v>
      </c>
      <c r="B31" s="42" t="s">
        <v>3</v>
      </c>
      <c r="C31" s="42" t="s">
        <v>32</v>
      </c>
      <c r="D31" s="42" t="s">
        <v>36</v>
      </c>
      <c r="E31" s="42"/>
      <c r="F31" s="16">
        <v>61803.7</v>
      </c>
      <c r="G31" s="43">
        <v>61803.7</v>
      </c>
      <c r="H31" s="44">
        <f t="shared" si="0"/>
        <v>1</v>
      </c>
    </row>
    <row r="32" spans="1:8" s="45" customFormat="1" ht="79.5" customHeight="1" outlineLevel="6" x14ac:dyDescent="0.2">
      <c r="A32" s="41" t="s">
        <v>39</v>
      </c>
      <c r="B32" s="42" t="s">
        <v>3</v>
      </c>
      <c r="C32" s="42" t="s">
        <v>32</v>
      </c>
      <c r="D32" s="42" t="s">
        <v>38</v>
      </c>
      <c r="E32" s="42"/>
      <c r="F32" s="16">
        <v>61803.7</v>
      </c>
      <c r="G32" s="43">
        <v>61803.7</v>
      </c>
      <c r="H32" s="44">
        <f t="shared" si="0"/>
        <v>1</v>
      </c>
    </row>
    <row r="33" spans="1:8" s="45" customFormat="1" ht="31.5" outlineLevel="7" x14ac:dyDescent="0.2">
      <c r="A33" s="41" t="s">
        <v>41</v>
      </c>
      <c r="B33" s="42" t="s">
        <v>3</v>
      </c>
      <c r="C33" s="42" t="s">
        <v>32</v>
      </c>
      <c r="D33" s="42" t="s">
        <v>38</v>
      </c>
      <c r="E33" s="42" t="s">
        <v>40</v>
      </c>
      <c r="F33" s="16">
        <v>61803.7</v>
      </c>
      <c r="G33" s="43">
        <v>61803.7</v>
      </c>
      <c r="H33" s="44">
        <f t="shared" si="0"/>
        <v>1</v>
      </c>
    </row>
    <row r="34" spans="1:8" s="45" customFormat="1" ht="47.25" outlineLevel="4" x14ac:dyDescent="0.2">
      <c r="A34" s="41" t="s">
        <v>11</v>
      </c>
      <c r="B34" s="42" t="s">
        <v>3</v>
      </c>
      <c r="C34" s="42" t="s">
        <v>32</v>
      </c>
      <c r="D34" s="42" t="s">
        <v>10</v>
      </c>
      <c r="E34" s="42"/>
      <c r="F34" s="16">
        <v>335.1</v>
      </c>
      <c r="G34" s="43">
        <v>335.1</v>
      </c>
      <c r="H34" s="44">
        <f t="shared" si="0"/>
        <v>1</v>
      </c>
    </row>
    <row r="35" spans="1:8" s="45" customFormat="1" ht="47.25" outlineLevel="5" x14ac:dyDescent="0.2">
      <c r="A35" s="41" t="s">
        <v>13</v>
      </c>
      <c r="B35" s="42" t="s">
        <v>3</v>
      </c>
      <c r="C35" s="42" t="s">
        <v>32</v>
      </c>
      <c r="D35" s="42" t="s">
        <v>12</v>
      </c>
      <c r="E35" s="42"/>
      <c r="F35" s="16">
        <v>335.1</v>
      </c>
      <c r="G35" s="43">
        <v>335.1</v>
      </c>
      <c r="H35" s="44">
        <f t="shared" si="0"/>
        <v>1</v>
      </c>
    </row>
    <row r="36" spans="1:8" s="45" customFormat="1" ht="47.25" outlineLevel="6" x14ac:dyDescent="0.2">
      <c r="A36" s="41" t="s">
        <v>29</v>
      </c>
      <c r="B36" s="42" t="s">
        <v>3</v>
      </c>
      <c r="C36" s="42" t="s">
        <v>32</v>
      </c>
      <c r="D36" s="42" t="s">
        <v>28</v>
      </c>
      <c r="E36" s="42"/>
      <c r="F36" s="16">
        <v>335.1</v>
      </c>
      <c r="G36" s="43">
        <v>335.1</v>
      </c>
      <c r="H36" s="44">
        <f t="shared" si="0"/>
        <v>1</v>
      </c>
    </row>
    <row r="37" spans="1:8" s="45" customFormat="1" ht="31.5" outlineLevel="7" x14ac:dyDescent="0.2">
      <c r="A37" s="41" t="s">
        <v>21</v>
      </c>
      <c r="B37" s="42" t="s">
        <v>3</v>
      </c>
      <c r="C37" s="42" t="s">
        <v>32</v>
      </c>
      <c r="D37" s="42" t="s">
        <v>28</v>
      </c>
      <c r="E37" s="42" t="s">
        <v>20</v>
      </c>
      <c r="F37" s="16">
        <v>335.1</v>
      </c>
      <c r="G37" s="43">
        <v>335.1</v>
      </c>
      <c r="H37" s="44">
        <f t="shared" si="0"/>
        <v>1</v>
      </c>
    </row>
    <row r="38" spans="1:8" ht="15.75" outlineLevel="1" x14ac:dyDescent="0.2">
      <c r="A38" s="8" t="s">
        <v>2111</v>
      </c>
      <c r="B38" s="36" t="s">
        <v>3</v>
      </c>
      <c r="C38" s="36" t="s">
        <v>42</v>
      </c>
      <c r="D38" s="36"/>
      <c r="E38" s="36"/>
      <c r="F38" s="15">
        <v>1380</v>
      </c>
      <c r="G38" s="38">
        <v>1379.8</v>
      </c>
      <c r="H38" s="39">
        <f t="shared" si="0"/>
        <v>0.99985507246376804</v>
      </c>
    </row>
    <row r="39" spans="1:8" ht="15.75" outlineLevel="2" collapsed="1" x14ac:dyDescent="0.2">
      <c r="A39" s="40" t="s">
        <v>45</v>
      </c>
      <c r="B39" s="36" t="s">
        <v>3</v>
      </c>
      <c r="C39" s="36" t="s">
        <v>44</v>
      </c>
      <c r="D39" s="36"/>
      <c r="E39" s="36"/>
      <c r="F39" s="15">
        <v>1380</v>
      </c>
      <c r="G39" s="38">
        <v>1379.8</v>
      </c>
      <c r="H39" s="39">
        <f t="shared" si="0"/>
        <v>0.99985507246376804</v>
      </c>
    </row>
    <row r="40" spans="1:8" s="45" customFormat="1" ht="47.25" customHeight="1" outlineLevel="3" x14ac:dyDescent="0.2">
      <c r="A40" s="41" t="s">
        <v>47</v>
      </c>
      <c r="B40" s="42" t="s">
        <v>3</v>
      </c>
      <c r="C40" s="42" t="s">
        <v>44</v>
      </c>
      <c r="D40" s="42" t="s">
        <v>46</v>
      </c>
      <c r="E40" s="42"/>
      <c r="F40" s="16">
        <v>1380</v>
      </c>
      <c r="G40" s="43">
        <v>1379.8</v>
      </c>
      <c r="H40" s="44">
        <f t="shared" si="0"/>
        <v>0.99985507246376804</v>
      </c>
    </row>
    <row r="41" spans="1:8" s="45" customFormat="1" ht="47.25" outlineLevel="4" x14ac:dyDescent="0.2">
      <c r="A41" s="41" t="s">
        <v>49</v>
      </c>
      <c r="B41" s="42" t="s">
        <v>3</v>
      </c>
      <c r="C41" s="42" t="s">
        <v>44</v>
      </c>
      <c r="D41" s="42" t="s">
        <v>48</v>
      </c>
      <c r="E41" s="42"/>
      <c r="F41" s="16">
        <v>1380</v>
      </c>
      <c r="G41" s="43">
        <v>1379.8</v>
      </c>
      <c r="H41" s="44">
        <f t="shared" si="0"/>
        <v>0.99985507246376804</v>
      </c>
    </row>
    <row r="42" spans="1:8" s="45" customFormat="1" ht="47.25" customHeight="1" outlineLevel="5" x14ac:dyDescent="0.2">
      <c r="A42" s="41" t="s">
        <v>51</v>
      </c>
      <c r="B42" s="42" t="s">
        <v>3</v>
      </c>
      <c r="C42" s="42" t="s">
        <v>44</v>
      </c>
      <c r="D42" s="42" t="s">
        <v>50</v>
      </c>
      <c r="E42" s="42"/>
      <c r="F42" s="16">
        <v>1380</v>
      </c>
      <c r="G42" s="43">
        <v>1379.8</v>
      </c>
      <c r="H42" s="44">
        <f t="shared" si="0"/>
        <v>0.99985507246376804</v>
      </c>
    </row>
    <row r="43" spans="1:8" s="45" customFormat="1" ht="46.5" customHeight="1" outlineLevel="6" x14ac:dyDescent="0.2">
      <c r="A43" s="41" t="s">
        <v>53</v>
      </c>
      <c r="B43" s="42" t="s">
        <v>3</v>
      </c>
      <c r="C43" s="42" t="s">
        <v>44</v>
      </c>
      <c r="D43" s="42" t="s">
        <v>52</v>
      </c>
      <c r="E43" s="42"/>
      <c r="F43" s="16">
        <v>100</v>
      </c>
      <c r="G43" s="43">
        <v>100</v>
      </c>
      <c r="H43" s="44">
        <f t="shared" si="0"/>
        <v>1</v>
      </c>
    </row>
    <row r="44" spans="1:8" s="45" customFormat="1" ht="31.5" outlineLevel="7" x14ac:dyDescent="0.2">
      <c r="A44" s="41" t="s">
        <v>21</v>
      </c>
      <c r="B44" s="42" t="s">
        <v>3</v>
      </c>
      <c r="C44" s="42" t="s">
        <v>44</v>
      </c>
      <c r="D44" s="42" t="s">
        <v>52</v>
      </c>
      <c r="E44" s="42" t="s">
        <v>20</v>
      </c>
      <c r="F44" s="16">
        <v>100</v>
      </c>
      <c r="G44" s="43">
        <v>100</v>
      </c>
      <c r="H44" s="44">
        <f t="shared" si="0"/>
        <v>1</v>
      </c>
    </row>
    <row r="45" spans="1:8" s="45" customFormat="1" ht="63" customHeight="1" outlineLevel="6" x14ac:dyDescent="0.2">
      <c r="A45" s="41" t="s">
        <v>55</v>
      </c>
      <c r="B45" s="42" t="s">
        <v>3</v>
      </c>
      <c r="C45" s="42" t="s">
        <v>44</v>
      </c>
      <c r="D45" s="42" t="s">
        <v>54</v>
      </c>
      <c r="E45" s="42"/>
      <c r="F45" s="16">
        <v>1280</v>
      </c>
      <c r="G45" s="43">
        <v>1279.8</v>
      </c>
      <c r="H45" s="44">
        <f t="shared" si="0"/>
        <v>0.99984374999999992</v>
      </c>
    </row>
    <row r="46" spans="1:8" s="45" customFormat="1" ht="63.75" customHeight="1" outlineLevel="7" x14ac:dyDescent="0.2">
      <c r="A46" s="41" t="s">
        <v>17</v>
      </c>
      <c r="B46" s="42" t="s">
        <v>3</v>
      </c>
      <c r="C46" s="42" t="s">
        <v>44</v>
      </c>
      <c r="D46" s="42" t="s">
        <v>54</v>
      </c>
      <c r="E46" s="42" t="s">
        <v>16</v>
      </c>
      <c r="F46" s="16">
        <v>167.9</v>
      </c>
      <c r="G46" s="43">
        <v>167.8</v>
      </c>
      <c r="H46" s="44">
        <f t="shared" si="0"/>
        <v>0.99940440738534841</v>
      </c>
    </row>
    <row r="47" spans="1:8" s="45" customFormat="1" ht="31.5" outlineLevel="7" x14ac:dyDescent="0.2">
      <c r="A47" s="41" t="s">
        <v>21</v>
      </c>
      <c r="B47" s="42" t="s">
        <v>3</v>
      </c>
      <c r="C47" s="42" t="s">
        <v>44</v>
      </c>
      <c r="D47" s="42" t="s">
        <v>54</v>
      </c>
      <c r="E47" s="42" t="s">
        <v>20</v>
      </c>
      <c r="F47" s="16">
        <v>1112.0999999999999</v>
      </c>
      <c r="G47" s="43">
        <v>1112</v>
      </c>
      <c r="H47" s="44">
        <f t="shared" si="0"/>
        <v>0.99991008002877446</v>
      </c>
    </row>
    <row r="48" spans="1:8" ht="15.75" outlineLevel="1" x14ac:dyDescent="0.2">
      <c r="A48" s="8" t="s">
        <v>2112</v>
      </c>
      <c r="B48" s="36" t="s">
        <v>3</v>
      </c>
      <c r="C48" s="36" t="s">
        <v>56</v>
      </c>
      <c r="D48" s="36"/>
      <c r="E48" s="36"/>
      <c r="F48" s="15">
        <v>1909.4</v>
      </c>
      <c r="G48" s="38">
        <v>1909.4</v>
      </c>
      <c r="H48" s="39">
        <f t="shared" si="0"/>
        <v>1</v>
      </c>
    </row>
    <row r="49" spans="1:8" ht="15.75" outlineLevel="2" collapsed="1" x14ac:dyDescent="0.2">
      <c r="A49" s="40" t="s">
        <v>59</v>
      </c>
      <c r="B49" s="36" t="s">
        <v>3</v>
      </c>
      <c r="C49" s="36" t="s">
        <v>58</v>
      </c>
      <c r="D49" s="36"/>
      <c r="E49" s="36"/>
      <c r="F49" s="15">
        <v>1909.4</v>
      </c>
      <c r="G49" s="38">
        <v>1909.4</v>
      </c>
      <c r="H49" s="39">
        <f t="shared" si="0"/>
        <v>1</v>
      </c>
    </row>
    <row r="50" spans="1:8" s="45" customFormat="1" ht="31.5" outlineLevel="3" x14ac:dyDescent="0.2">
      <c r="A50" s="41" t="s">
        <v>9</v>
      </c>
      <c r="B50" s="42" t="s">
        <v>3</v>
      </c>
      <c r="C50" s="42" t="s">
        <v>58</v>
      </c>
      <c r="D50" s="42" t="s">
        <v>8</v>
      </c>
      <c r="E50" s="42"/>
      <c r="F50" s="16">
        <v>1909.4</v>
      </c>
      <c r="G50" s="43">
        <v>1909.4</v>
      </c>
      <c r="H50" s="44">
        <f t="shared" si="0"/>
        <v>1</v>
      </c>
    </row>
    <row r="51" spans="1:8" s="45" customFormat="1" ht="47.25" outlineLevel="4" x14ac:dyDescent="0.2">
      <c r="A51" s="41" t="s">
        <v>11</v>
      </c>
      <c r="B51" s="42" t="s">
        <v>3</v>
      </c>
      <c r="C51" s="42" t="s">
        <v>58</v>
      </c>
      <c r="D51" s="42" t="s">
        <v>10</v>
      </c>
      <c r="E51" s="42"/>
      <c r="F51" s="16">
        <v>1909.4</v>
      </c>
      <c r="G51" s="43">
        <v>1909.4</v>
      </c>
      <c r="H51" s="44">
        <f t="shared" si="0"/>
        <v>1</v>
      </c>
    </row>
    <row r="52" spans="1:8" s="45" customFormat="1" ht="47.25" outlineLevel="5" x14ac:dyDescent="0.2">
      <c r="A52" s="41" t="s">
        <v>13</v>
      </c>
      <c r="B52" s="42" t="s">
        <v>3</v>
      </c>
      <c r="C52" s="42" t="s">
        <v>58</v>
      </c>
      <c r="D52" s="42" t="s">
        <v>12</v>
      </c>
      <c r="E52" s="42"/>
      <c r="F52" s="16">
        <v>1909.4</v>
      </c>
      <c r="G52" s="43">
        <v>1909.4</v>
      </c>
      <c r="H52" s="44">
        <f t="shared" si="0"/>
        <v>1</v>
      </c>
    </row>
    <row r="53" spans="1:8" s="45" customFormat="1" ht="15.75" outlineLevel="6" x14ac:dyDescent="0.2">
      <c r="A53" s="41" t="s">
        <v>61</v>
      </c>
      <c r="B53" s="42" t="s">
        <v>3</v>
      </c>
      <c r="C53" s="42" t="s">
        <v>58</v>
      </c>
      <c r="D53" s="42" t="s">
        <v>60</v>
      </c>
      <c r="E53" s="42"/>
      <c r="F53" s="16">
        <v>1909.4</v>
      </c>
      <c r="G53" s="43">
        <v>1909.4</v>
      </c>
      <c r="H53" s="44">
        <f t="shared" si="0"/>
        <v>1</v>
      </c>
    </row>
    <row r="54" spans="1:8" s="45" customFormat="1" ht="31.5" outlineLevel="7" x14ac:dyDescent="0.2">
      <c r="A54" s="41" t="s">
        <v>41</v>
      </c>
      <c r="B54" s="42" t="s">
        <v>3</v>
      </c>
      <c r="C54" s="42" t="s">
        <v>58</v>
      </c>
      <c r="D54" s="42" t="s">
        <v>60</v>
      </c>
      <c r="E54" s="42" t="s">
        <v>40</v>
      </c>
      <c r="F54" s="16">
        <v>1909.4</v>
      </c>
      <c r="G54" s="43">
        <v>1909.4</v>
      </c>
      <c r="H54" s="44">
        <f t="shared" si="0"/>
        <v>1</v>
      </c>
    </row>
    <row r="55" spans="1:8" ht="17.25" customHeight="1" x14ac:dyDescent="0.2">
      <c r="A55" s="8" t="s">
        <v>2113</v>
      </c>
      <c r="B55" s="36" t="s">
        <v>62</v>
      </c>
      <c r="C55" s="36"/>
      <c r="D55" s="36"/>
      <c r="E55" s="36"/>
      <c r="F55" s="15">
        <v>774313.8</v>
      </c>
      <c r="G55" s="38">
        <v>771497.9</v>
      </c>
      <c r="H55" s="39">
        <f t="shared" si="0"/>
        <v>0.99636336069433351</v>
      </c>
    </row>
    <row r="56" spans="1:8" ht="15.75" outlineLevel="1" x14ac:dyDescent="0.2">
      <c r="A56" s="8" t="s">
        <v>2109</v>
      </c>
      <c r="B56" s="36" t="s">
        <v>62</v>
      </c>
      <c r="C56" s="36" t="s">
        <v>22</v>
      </c>
      <c r="D56" s="36"/>
      <c r="E56" s="36"/>
      <c r="F56" s="15">
        <v>382525.5</v>
      </c>
      <c r="G56" s="38">
        <v>382094.2</v>
      </c>
      <c r="H56" s="39">
        <f t="shared" si="0"/>
        <v>0.99887249346775575</v>
      </c>
    </row>
    <row r="57" spans="1:8" ht="15.75" outlineLevel="2" collapsed="1" x14ac:dyDescent="0.2">
      <c r="A57" s="40" t="s">
        <v>64</v>
      </c>
      <c r="B57" s="36" t="s">
        <v>62</v>
      </c>
      <c r="C57" s="36" t="s">
        <v>63</v>
      </c>
      <c r="D57" s="36"/>
      <c r="E57" s="36"/>
      <c r="F57" s="15">
        <v>304182.40000000002</v>
      </c>
      <c r="G57" s="38">
        <v>303929</v>
      </c>
      <c r="H57" s="39">
        <f t="shared" si="0"/>
        <v>0.99916694720010091</v>
      </c>
    </row>
    <row r="58" spans="1:8" s="45" customFormat="1" ht="31.5" outlineLevel="3" x14ac:dyDescent="0.2">
      <c r="A58" s="41" t="s">
        <v>66</v>
      </c>
      <c r="B58" s="42" t="s">
        <v>62</v>
      </c>
      <c r="C58" s="42" t="s">
        <v>63</v>
      </c>
      <c r="D58" s="42" t="s">
        <v>65</v>
      </c>
      <c r="E58" s="42"/>
      <c r="F58" s="16">
        <v>304182.40000000002</v>
      </c>
      <c r="G58" s="43">
        <v>303929</v>
      </c>
      <c r="H58" s="44">
        <f t="shared" si="0"/>
        <v>0.99916694720010091</v>
      </c>
    </row>
    <row r="59" spans="1:8" s="45" customFormat="1" ht="31.5" outlineLevel="4" x14ac:dyDescent="0.2">
      <c r="A59" s="41" t="s">
        <v>68</v>
      </c>
      <c r="B59" s="42" t="s">
        <v>62</v>
      </c>
      <c r="C59" s="42" t="s">
        <v>63</v>
      </c>
      <c r="D59" s="42" t="s">
        <v>67</v>
      </c>
      <c r="E59" s="42"/>
      <c r="F59" s="16">
        <v>304182.40000000002</v>
      </c>
      <c r="G59" s="43">
        <v>303929</v>
      </c>
      <c r="H59" s="44">
        <f t="shared" si="0"/>
        <v>0.99916694720010091</v>
      </c>
    </row>
    <row r="60" spans="1:8" s="45" customFormat="1" ht="47.25" outlineLevel="5" x14ac:dyDescent="0.2">
      <c r="A60" s="41" t="s">
        <v>70</v>
      </c>
      <c r="B60" s="42" t="s">
        <v>62</v>
      </c>
      <c r="C60" s="42" t="s">
        <v>63</v>
      </c>
      <c r="D60" s="42" t="s">
        <v>69</v>
      </c>
      <c r="E60" s="42"/>
      <c r="F60" s="16">
        <v>304182.40000000002</v>
      </c>
      <c r="G60" s="43">
        <v>303929</v>
      </c>
      <c r="H60" s="44">
        <f t="shared" si="0"/>
        <v>0.99916694720010091</v>
      </c>
    </row>
    <row r="61" spans="1:8" s="45" customFormat="1" ht="78.75" customHeight="1" outlineLevel="6" x14ac:dyDescent="0.2">
      <c r="A61" s="41" t="s">
        <v>39</v>
      </c>
      <c r="B61" s="42" t="s">
        <v>62</v>
      </c>
      <c r="C61" s="42" t="s">
        <v>63</v>
      </c>
      <c r="D61" s="42" t="s">
        <v>71</v>
      </c>
      <c r="E61" s="42"/>
      <c r="F61" s="16">
        <v>304182.40000000002</v>
      </c>
      <c r="G61" s="43">
        <v>303929</v>
      </c>
      <c r="H61" s="44">
        <f t="shared" si="0"/>
        <v>0.99916694720010091</v>
      </c>
    </row>
    <row r="62" spans="1:8" s="45" customFormat="1" ht="63.75" customHeight="1" outlineLevel="7" x14ac:dyDescent="0.2">
      <c r="A62" s="41" t="s">
        <v>17</v>
      </c>
      <c r="B62" s="42" t="s">
        <v>62</v>
      </c>
      <c r="C62" s="42" t="s">
        <v>63</v>
      </c>
      <c r="D62" s="42" t="s">
        <v>71</v>
      </c>
      <c r="E62" s="42" t="s">
        <v>16</v>
      </c>
      <c r="F62" s="16">
        <v>188818.9</v>
      </c>
      <c r="G62" s="43">
        <v>188644.5</v>
      </c>
      <c r="H62" s="44">
        <f t="shared" si="0"/>
        <v>0.99907636364791874</v>
      </c>
    </row>
    <row r="63" spans="1:8" s="45" customFormat="1" ht="31.5" outlineLevel="7" x14ac:dyDescent="0.2">
      <c r="A63" s="41" t="s">
        <v>21</v>
      </c>
      <c r="B63" s="42" t="s">
        <v>62</v>
      </c>
      <c r="C63" s="42" t="s">
        <v>63</v>
      </c>
      <c r="D63" s="42" t="s">
        <v>71</v>
      </c>
      <c r="E63" s="42" t="s">
        <v>20</v>
      </c>
      <c r="F63" s="16">
        <v>36985.5</v>
      </c>
      <c r="G63" s="43">
        <v>36912.300000000003</v>
      </c>
      <c r="H63" s="44">
        <f t="shared" si="0"/>
        <v>0.99802084600721908</v>
      </c>
    </row>
    <row r="64" spans="1:8" s="45" customFormat="1" ht="31.5" outlineLevel="7" x14ac:dyDescent="0.2">
      <c r="A64" s="41" t="s">
        <v>41</v>
      </c>
      <c r="B64" s="42" t="s">
        <v>62</v>
      </c>
      <c r="C64" s="42" t="s">
        <v>63</v>
      </c>
      <c r="D64" s="42" t="s">
        <v>71</v>
      </c>
      <c r="E64" s="42" t="s">
        <v>40</v>
      </c>
      <c r="F64" s="16">
        <v>74838.2</v>
      </c>
      <c r="G64" s="43">
        <v>74838.2</v>
      </c>
      <c r="H64" s="44">
        <f t="shared" si="0"/>
        <v>1</v>
      </c>
    </row>
    <row r="65" spans="1:8" s="45" customFormat="1" ht="15.75" outlineLevel="7" x14ac:dyDescent="0.2">
      <c r="A65" s="41" t="s">
        <v>72</v>
      </c>
      <c r="B65" s="42" t="s">
        <v>62</v>
      </c>
      <c r="C65" s="42" t="s">
        <v>63</v>
      </c>
      <c r="D65" s="42" t="s">
        <v>71</v>
      </c>
      <c r="E65" s="42" t="s">
        <v>3</v>
      </c>
      <c r="F65" s="16">
        <v>3539.8</v>
      </c>
      <c r="G65" s="43">
        <v>3534</v>
      </c>
      <c r="H65" s="44">
        <f t="shared" si="0"/>
        <v>0.99836148934968072</v>
      </c>
    </row>
    <row r="66" spans="1:8" ht="15.75" outlineLevel="2" collapsed="1" x14ac:dyDescent="0.2">
      <c r="A66" s="40" t="s">
        <v>74</v>
      </c>
      <c r="B66" s="36" t="s">
        <v>62</v>
      </c>
      <c r="C66" s="36" t="s">
        <v>73</v>
      </c>
      <c r="D66" s="36"/>
      <c r="E66" s="36"/>
      <c r="F66" s="15">
        <v>36186.400000000001</v>
      </c>
      <c r="G66" s="38">
        <v>36186.300000000003</v>
      </c>
      <c r="H66" s="39">
        <f t="shared" si="0"/>
        <v>0.99999723653085137</v>
      </c>
    </row>
    <row r="67" spans="1:8" s="45" customFormat="1" ht="31.5" outlineLevel="3" x14ac:dyDescent="0.2">
      <c r="A67" s="41" t="s">
        <v>66</v>
      </c>
      <c r="B67" s="42" t="s">
        <v>62</v>
      </c>
      <c r="C67" s="42" t="s">
        <v>73</v>
      </c>
      <c r="D67" s="42" t="s">
        <v>65</v>
      </c>
      <c r="E67" s="42"/>
      <c r="F67" s="16">
        <v>36186.400000000001</v>
      </c>
      <c r="G67" s="43">
        <v>36186.300000000003</v>
      </c>
      <c r="H67" s="44">
        <f t="shared" si="0"/>
        <v>0.99999723653085137</v>
      </c>
    </row>
    <row r="68" spans="1:8" s="45" customFormat="1" ht="31.5" outlineLevel="4" x14ac:dyDescent="0.2">
      <c r="A68" s="41" t="s">
        <v>76</v>
      </c>
      <c r="B68" s="42" t="s">
        <v>62</v>
      </c>
      <c r="C68" s="42" t="s">
        <v>73</v>
      </c>
      <c r="D68" s="42" t="s">
        <v>75</v>
      </c>
      <c r="E68" s="42"/>
      <c r="F68" s="16">
        <v>36186.400000000001</v>
      </c>
      <c r="G68" s="43">
        <v>36186.300000000003</v>
      </c>
      <c r="H68" s="44">
        <f t="shared" si="0"/>
        <v>0.99999723653085137</v>
      </c>
    </row>
    <row r="69" spans="1:8" s="45" customFormat="1" ht="63" outlineLevel="5" x14ac:dyDescent="0.2">
      <c r="A69" s="41" t="s">
        <v>78</v>
      </c>
      <c r="B69" s="42" t="s">
        <v>62</v>
      </c>
      <c r="C69" s="42" t="s">
        <v>73</v>
      </c>
      <c r="D69" s="42" t="s">
        <v>77</v>
      </c>
      <c r="E69" s="42"/>
      <c r="F69" s="16">
        <v>36186.400000000001</v>
      </c>
      <c r="G69" s="43">
        <v>36186.300000000003</v>
      </c>
      <c r="H69" s="44">
        <f t="shared" si="0"/>
        <v>0.99999723653085137</v>
      </c>
    </row>
    <row r="70" spans="1:8" s="45" customFormat="1" ht="94.5" outlineLevel="6" x14ac:dyDescent="0.2">
      <c r="A70" s="41" t="s">
        <v>39</v>
      </c>
      <c r="B70" s="42" t="s">
        <v>62</v>
      </c>
      <c r="C70" s="42" t="s">
        <v>73</v>
      </c>
      <c r="D70" s="42" t="s">
        <v>79</v>
      </c>
      <c r="E70" s="42"/>
      <c r="F70" s="16">
        <v>36186.400000000001</v>
      </c>
      <c r="G70" s="43">
        <v>36186.300000000003</v>
      </c>
      <c r="H70" s="44">
        <f t="shared" si="0"/>
        <v>0.99999723653085137</v>
      </c>
    </row>
    <row r="71" spans="1:8" s="45" customFormat="1" ht="15.75" outlineLevel="7" x14ac:dyDescent="0.2">
      <c r="A71" s="41" t="s">
        <v>81</v>
      </c>
      <c r="B71" s="42" t="s">
        <v>62</v>
      </c>
      <c r="C71" s="42" t="s">
        <v>73</v>
      </c>
      <c r="D71" s="42" t="s">
        <v>79</v>
      </c>
      <c r="E71" s="42" t="s">
        <v>80</v>
      </c>
      <c r="F71" s="16">
        <v>54</v>
      </c>
      <c r="G71" s="43">
        <v>53.9</v>
      </c>
      <c r="H71" s="44">
        <f t="shared" si="0"/>
        <v>0.99814814814814812</v>
      </c>
    </row>
    <row r="72" spans="1:8" s="45" customFormat="1" ht="31.5" outlineLevel="7" x14ac:dyDescent="0.2">
      <c r="A72" s="41" t="s">
        <v>41</v>
      </c>
      <c r="B72" s="42" t="s">
        <v>62</v>
      </c>
      <c r="C72" s="42" t="s">
        <v>73</v>
      </c>
      <c r="D72" s="42" t="s">
        <v>79</v>
      </c>
      <c r="E72" s="42" t="s">
        <v>40</v>
      </c>
      <c r="F72" s="16">
        <v>36132.400000000001</v>
      </c>
      <c r="G72" s="43">
        <v>36132.400000000001</v>
      </c>
      <c r="H72" s="44">
        <f t="shared" ref="H72:H135" si="1">G72/F72</f>
        <v>1</v>
      </c>
    </row>
    <row r="73" spans="1:8" ht="31.5" outlineLevel="2" collapsed="1" x14ac:dyDescent="0.2">
      <c r="A73" s="40" t="s">
        <v>83</v>
      </c>
      <c r="B73" s="36" t="s">
        <v>62</v>
      </c>
      <c r="C73" s="36" t="s">
        <v>82</v>
      </c>
      <c r="D73" s="36"/>
      <c r="E73" s="36"/>
      <c r="F73" s="15">
        <v>4764.7</v>
      </c>
      <c r="G73" s="38">
        <v>4596.3</v>
      </c>
      <c r="H73" s="39">
        <f t="shared" si="1"/>
        <v>0.96465674648981059</v>
      </c>
    </row>
    <row r="74" spans="1:8" s="45" customFormat="1" ht="31.5" outlineLevel="3" x14ac:dyDescent="0.2">
      <c r="A74" s="41" t="s">
        <v>66</v>
      </c>
      <c r="B74" s="42" t="s">
        <v>62</v>
      </c>
      <c r="C74" s="42" t="s">
        <v>82</v>
      </c>
      <c r="D74" s="42" t="s">
        <v>65</v>
      </c>
      <c r="E74" s="42"/>
      <c r="F74" s="16">
        <v>4764.7</v>
      </c>
      <c r="G74" s="43">
        <v>4596.3</v>
      </c>
      <c r="H74" s="44">
        <f t="shared" si="1"/>
        <v>0.96465674648981059</v>
      </c>
    </row>
    <row r="75" spans="1:8" s="45" customFormat="1" ht="31.5" outlineLevel="4" x14ac:dyDescent="0.2">
      <c r="A75" s="41" t="s">
        <v>76</v>
      </c>
      <c r="B75" s="42" t="s">
        <v>62</v>
      </c>
      <c r="C75" s="42" t="s">
        <v>82</v>
      </c>
      <c r="D75" s="42" t="s">
        <v>75</v>
      </c>
      <c r="E75" s="42"/>
      <c r="F75" s="16">
        <v>4764.7</v>
      </c>
      <c r="G75" s="43">
        <v>4596.3</v>
      </c>
      <c r="H75" s="44">
        <f t="shared" si="1"/>
        <v>0.96465674648981059</v>
      </c>
    </row>
    <row r="76" spans="1:8" s="45" customFormat="1" ht="63" outlineLevel="5" x14ac:dyDescent="0.2">
      <c r="A76" s="41" t="s">
        <v>78</v>
      </c>
      <c r="B76" s="42" t="s">
        <v>62</v>
      </c>
      <c r="C76" s="42" t="s">
        <v>82</v>
      </c>
      <c r="D76" s="42" t="s">
        <v>77</v>
      </c>
      <c r="E76" s="42"/>
      <c r="F76" s="16">
        <v>4764.7</v>
      </c>
      <c r="G76" s="43">
        <v>4596.3</v>
      </c>
      <c r="H76" s="44">
        <f t="shared" si="1"/>
        <v>0.96465674648981059</v>
      </c>
    </row>
    <row r="77" spans="1:8" s="45" customFormat="1" ht="94.5" outlineLevel="6" x14ac:dyDescent="0.2">
      <c r="A77" s="41" t="s">
        <v>39</v>
      </c>
      <c r="B77" s="42" t="s">
        <v>62</v>
      </c>
      <c r="C77" s="42" t="s">
        <v>82</v>
      </c>
      <c r="D77" s="42" t="s">
        <v>79</v>
      </c>
      <c r="E77" s="42"/>
      <c r="F77" s="16">
        <v>4764.7</v>
      </c>
      <c r="G77" s="43">
        <v>4596.3</v>
      </c>
      <c r="H77" s="44">
        <f t="shared" si="1"/>
        <v>0.96465674648981059</v>
      </c>
    </row>
    <row r="78" spans="1:8" s="45" customFormat="1" ht="31.5" outlineLevel="7" x14ac:dyDescent="0.2">
      <c r="A78" s="41" t="s">
        <v>21</v>
      </c>
      <c r="B78" s="42" t="s">
        <v>62</v>
      </c>
      <c r="C78" s="42" t="s">
        <v>82</v>
      </c>
      <c r="D78" s="42" t="s">
        <v>79</v>
      </c>
      <c r="E78" s="42" t="s">
        <v>20</v>
      </c>
      <c r="F78" s="16">
        <v>4332.7</v>
      </c>
      <c r="G78" s="43">
        <v>4164.3</v>
      </c>
      <c r="H78" s="44">
        <f t="shared" si="1"/>
        <v>0.96113278094490739</v>
      </c>
    </row>
    <row r="79" spans="1:8" s="45" customFormat="1" ht="31.5" outlineLevel="7" x14ac:dyDescent="0.2">
      <c r="A79" s="41" t="s">
        <v>41</v>
      </c>
      <c r="B79" s="42" t="s">
        <v>62</v>
      </c>
      <c r="C79" s="42" t="s">
        <v>82</v>
      </c>
      <c r="D79" s="42" t="s">
        <v>79</v>
      </c>
      <c r="E79" s="42" t="s">
        <v>40</v>
      </c>
      <c r="F79" s="16">
        <v>432</v>
      </c>
      <c r="G79" s="43">
        <v>432</v>
      </c>
      <c r="H79" s="44">
        <f t="shared" si="1"/>
        <v>1</v>
      </c>
    </row>
    <row r="80" spans="1:8" ht="15.75" outlineLevel="2" collapsed="1" x14ac:dyDescent="0.2">
      <c r="A80" s="40" t="s">
        <v>85</v>
      </c>
      <c r="B80" s="36" t="s">
        <v>62</v>
      </c>
      <c r="C80" s="36" t="s">
        <v>84</v>
      </c>
      <c r="D80" s="36"/>
      <c r="E80" s="36"/>
      <c r="F80" s="15">
        <v>37392</v>
      </c>
      <c r="G80" s="38">
        <v>37382.6</v>
      </c>
      <c r="H80" s="39">
        <f t="shared" si="1"/>
        <v>0.99974860932819853</v>
      </c>
    </row>
    <row r="81" spans="1:8" s="45" customFormat="1" ht="47.25" outlineLevel="3" x14ac:dyDescent="0.2">
      <c r="A81" s="41" t="s">
        <v>87</v>
      </c>
      <c r="B81" s="42" t="s">
        <v>62</v>
      </c>
      <c r="C81" s="42" t="s">
        <v>84</v>
      </c>
      <c r="D81" s="42" t="s">
        <v>86</v>
      </c>
      <c r="E81" s="42"/>
      <c r="F81" s="16">
        <v>7120</v>
      </c>
      <c r="G81" s="43">
        <v>7120</v>
      </c>
      <c r="H81" s="44">
        <f t="shared" si="1"/>
        <v>1</v>
      </c>
    </row>
    <row r="82" spans="1:8" s="45" customFormat="1" ht="47.25" outlineLevel="4" x14ac:dyDescent="0.2">
      <c r="A82" s="41" t="s">
        <v>89</v>
      </c>
      <c r="B82" s="42" t="s">
        <v>62</v>
      </c>
      <c r="C82" s="42" t="s">
        <v>84</v>
      </c>
      <c r="D82" s="42" t="s">
        <v>88</v>
      </c>
      <c r="E82" s="42"/>
      <c r="F82" s="16">
        <v>7120</v>
      </c>
      <c r="G82" s="43">
        <v>7120</v>
      </c>
      <c r="H82" s="44">
        <f t="shared" si="1"/>
        <v>1</v>
      </c>
    </row>
    <row r="83" spans="1:8" s="45" customFormat="1" ht="94.5" outlineLevel="5" x14ac:dyDescent="0.2">
      <c r="A83" s="46" t="s">
        <v>91</v>
      </c>
      <c r="B83" s="42" t="s">
        <v>62</v>
      </c>
      <c r="C83" s="42" t="s">
        <v>84</v>
      </c>
      <c r="D83" s="42" t="s">
        <v>90</v>
      </c>
      <c r="E83" s="42"/>
      <c r="F83" s="16">
        <v>7120</v>
      </c>
      <c r="G83" s="43">
        <v>7120</v>
      </c>
      <c r="H83" s="44">
        <f t="shared" si="1"/>
        <v>1</v>
      </c>
    </row>
    <row r="84" spans="1:8" s="45" customFormat="1" ht="94.5" outlineLevel="6" x14ac:dyDescent="0.2">
      <c r="A84" s="41" t="s">
        <v>39</v>
      </c>
      <c r="B84" s="42" t="s">
        <v>62</v>
      </c>
      <c r="C84" s="42" t="s">
        <v>84</v>
      </c>
      <c r="D84" s="42" t="s">
        <v>92</v>
      </c>
      <c r="E84" s="42"/>
      <c r="F84" s="16">
        <v>7120</v>
      </c>
      <c r="G84" s="43">
        <v>7120</v>
      </c>
      <c r="H84" s="44">
        <f t="shared" si="1"/>
        <v>1</v>
      </c>
    </row>
    <row r="85" spans="1:8" s="45" customFormat="1" ht="31.5" outlineLevel="7" x14ac:dyDescent="0.2">
      <c r="A85" s="41" t="s">
        <v>41</v>
      </c>
      <c r="B85" s="42" t="s">
        <v>62</v>
      </c>
      <c r="C85" s="42" t="s">
        <v>84</v>
      </c>
      <c r="D85" s="42" t="s">
        <v>92</v>
      </c>
      <c r="E85" s="42" t="s">
        <v>40</v>
      </c>
      <c r="F85" s="16">
        <v>7120</v>
      </c>
      <c r="G85" s="43">
        <v>7120</v>
      </c>
      <c r="H85" s="44">
        <f t="shared" si="1"/>
        <v>1</v>
      </c>
    </row>
    <row r="86" spans="1:8" s="45" customFormat="1" ht="31.5" outlineLevel="3" x14ac:dyDescent="0.2">
      <c r="A86" s="41" t="s">
        <v>94</v>
      </c>
      <c r="B86" s="42" t="s">
        <v>62</v>
      </c>
      <c r="C86" s="42" t="s">
        <v>84</v>
      </c>
      <c r="D86" s="42" t="s">
        <v>93</v>
      </c>
      <c r="E86" s="42"/>
      <c r="F86" s="16">
        <v>30226.3</v>
      </c>
      <c r="G86" s="43">
        <v>30216.9</v>
      </c>
      <c r="H86" s="44">
        <f t="shared" si="1"/>
        <v>0.99968901254867459</v>
      </c>
    </row>
    <row r="87" spans="1:8" s="45" customFormat="1" ht="31.5" outlineLevel="4" x14ac:dyDescent="0.2">
      <c r="A87" s="41" t="s">
        <v>96</v>
      </c>
      <c r="B87" s="42" t="s">
        <v>62</v>
      </c>
      <c r="C87" s="42" t="s">
        <v>84</v>
      </c>
      <c r="D87" s="42" t="s">
        <v>95</v>
      </c>
      <c r="E87" s="42"/>
      <c r="F87" s="16">
        <v>2599.4</v>
      </c>
      <c r="G87" s="43">
        <v>2590.8000000000002</v>
      </c>
      <c r="H87" s="44">
        <f t="shared" si="1"/>
        <v>0.99669154420250827</v>
      </c>
    </row>
    <row r="88" spans="1:8" s="45" customFormat="1" ht="47.25" outlineLevel="5" x14ac:dyDescent="0.2">
      <c r="A88" s="41" t="s">
        <v>98</v>
      </c>
      <c r="B88" s="42" t="s">
        <v>62</v>
      </c>
      <c r="C88" s="42" t="s">
        <v>84</v>
      </c>
      <c r="D88" s="42" t="s">
        <v>97</v>
      </c>
      <c r="E88" s="42"/>
      <c r="F88" s="16">
        <v>1250.5</v>
      </c>
      <c r="G88" s="43">
        <v>1250.2</v>
      </c>
      <c r="H88" s="44">
        <f t="shared" si="1"/>
        <v>0.99976009596161541</v>
      </c>
    </row>
    <row r="89" spans="1:8" s="45" customFormat="1" ht="31.5" outlineLevel="6" x14ac:dyDescent="0.2">
      <c r="A89" s="41" t="s">
        <v>100</v>
      </c>
      <c r="B89" s="42" t="s">
        <v>62</v>
      </c>
      <c r="C89" s="42" t="s">
        <v>84</v>
      </c>
      <c r="D89" s="42" t="s">
        <v>99</v>
      </c>
      <c r="E89" s="42"/>
      <c r="F89" s="16">
        <v>566.9</v>
      </c>
      <c r="G89" s="43">
        <v>566.79999999999995</v>
      </c>
      <c r="H89" s="44">
        <f t="shared" si="1"/>
        <v>0.99982360204621623</v>
      </c>
    </row>
    <row r="90" spans="1:8" s="45" customFormat="1" ht="31.5" outlineLevel="7" x14ac:dyDescent="0.2">
      <c r="A90" s="41" t="s">
        <v>21</v>
      </c>
      <c r="B90" s="42" t="s">
        <v>62</v>
      </c>
      <c r="C90" s="42" t="s">
        <v>84</v>
      </c>
      <c r="D90" s="42" t="s">
        <v>99</v>
      </c>
      <c r="E90" s="42" t="s">
        <v>20</v>
      </c>
      <c r="F90" s="16">
        <v>566.9</v>
      </c>
      <c r="G90" s="43">
        <v>566.79999999999995</v>
      </c>
      <c r="H90" s="44">
        <f t="shared" si="1"/>
        <v>0.99982360204621623</v>
      </c>
    </row>
    <row r="91" spans="1:8" s="45" customFormat="1" ht="94.5" outlineLevel="6" x14ac:dyDescent="0.2">
      <c r="A91" s="41" t="s">
        <v>39</v>
      </c>
      <c r="B91" s="42" t="s">
        <v>62</v>
      </c>
      <c r="C91" s="42" t="s">
        <v>84</v>
      </c>
      <c r="D91" s="42" t="s">
        <v>101</v>
      </c>
      <c r="E91" s="42"/>
      <c r="F91" s="16">
        <v>683.6</v>
      </c>
      <c r="G91" s="43">
        <v>683.4</v>
      </c>
      <c r="H91" s="44">
        <f t="shared" si="1"/>
        <v>0.99970743124634287</v>
      </c>
    </row>
    <row r="92" spans="1:8" s="45" customFormat="1" ht="63.75" customHeight="1" outlineLevel="7" x14ac:dyDescent="0.2">
      <c r="A92" s="41" t="s">
        <v>17</v>
      </c>
      <c r="B92" s="42" t="s">
        <v>62</v>
      </c>
      <c r="C92" s="42" t="s">
        <v>84</v>
      </c>
      <c r="D92" s="42" t="s">
        <v>101</v>
      </c>
      <c r="E92" s="42" t="s">
        <v>16</v>
      </c>
      <c r="F92" s="16">
        <v>74.900000000000006</v>
      </c>
      <c r="G92" s="43">
        <v>74.8</v>
      </c>
      <c r="H92" s="44">
        <f t="shared" si="1"/>
        <v>0.99866488651535368</v>
      </c>
    </row>
    <row r="93" spans="1:8" s="45" customFormat="1" ht="31.5" outlineLevel="7" x14ac:dyDescent="0.2">
      <c r="A93" s="41" t="s">
        <v>21</v>
      </c>
      <c r="B93" s="42" t="s">
        <v>62</v>
      </c>
      <c r="C93" s="42" t="s">
        <v>84</v>
      </c>
      <c r="D93" s="42" t="s">
        <v>101</v>
      </c>
      <c r="E93" s="42" t="s">
        <v>20</v>
      </c>
      <c r="F93" s="16">
        <v>608.70000000000005</v>
      </c>
      <c r="G93" s="43">
        <v>608.6</v>
      </c>
      <c r="H93" s="44">
        <f t="shared" si="1"/>
        <v>0.99983571545917527</v>
      </c>
    </row>
    <row r="94" spans="1:8" s="45" customFormat="1" ht="47.25" outlineLevel="5" x14ac:dyDescent="0.2">
      <c r="A94" s="41" t="s">
        <v>103</v>
      </c>
      <c r="B94" s="42" t="s">
        <v>62</v>
      </c>
      <c r="C94" s="42" t="s">
        <v>84</v>
      </c>
      <c r="D94" s="42" t="s">
        <v>102</v>
      </c>
      <c r="E94" s="42"/>
      <c r="F94" s="16">
        <v>801.7</v>
      </c>
      <c r="G94" s="43">
        <v>801.6</v>
      </c>
      <c r="H94" s="44">
        <f t="shared" si="1"/>
        <v>0.99987526506174373</v>
      </c>
    </row>
    <row r="95" spans="1:8" s="45" customFormat="1" ht="94.5" outlineLevel="6" x14ac:dyDescent="0.2">
      <c r="A95" s="41" t="s">
        <v>39</v>
      </c>
      <c r="B95" s="42" t="s">
        <v>62</v>
      </c>
      <c r="C95" s="42" t="s">
        <v>84</v>
      </c>
      <c r="D95" s="42" t="s">
        <v>104</v>
      </c>
      <c r="E95" s="42"/>
      <c r="F95" s="16">
        <v>801.7</v>
      </c>
      <c r="G95" s="43">
        <v>801.6</v>
      </c>
      <c r="H95" s="44">
        <f t="shared" si="1"/>
        <v>0.99987526506174373</v>
      </c>
    </row>
    <row r="96" spans="1:8" s="45" customFormat="1" ht="31.5" outlineLevel="7" x14ac:dyDescent="0.2">
      <c r="A96" s="41" t="s">
        <v>21</v>
      </c>
      <c r="B96" s="42" t="s">
        <v>62</v>
      </c>
      <c r="C96" s="42" t="s">
        <v>84</v>
      </c>
      <c r="D96" s="42" t="s">
        <v>104</v>
      </c>
      <c r="E96" s="42" t="s">
        <v>20</v>
      </c>
      <c r="F96" s="16">
        <v>801.7</v>
      </c>
      <c r="G96" s="43">
        <v>801.6</v>
      </c>
      <c r="H96" s="44">
        <f t="shared" si="1"/>
        <v>0.99987526506174373</v>
      </c>
    </row>
    <row r="97" spans="1:8" s="45" customFormat="1" ht="47.25" outlineLevel="5" x14ac:dyDescent="0.2">
      <c r="A97" s="41" t="s">
        <v>106</v>
      </c>
      <c r="B97" s="42" t="s">
        <v>62</v>
      </c>
      <c r="C97" s="42" t="s">
        <v>84</v>
      </c>
      <c r="D97" s="42" t="s">
        <v>105</v>
      </c>
      <c r="E97" s="42"/>
      <c r="F97" s="16">
        <v>247.2</v>
      </c>
      <c r="G97" s="43">
        <v>247.2</v>
      </c>
      <c r="H97" s="44">
        <f t="shared" si="1"/>
        <v>1</v>
      </c>
    </row>
    <row r="98" spans="1:8" s="45" customFormat="1" ht="94.5" outlineLevel="6" x14ac:dyDescent="0.2">
      <c r="A98" s="41" t="s">
        <v>39</v>
      </c>
      <c r="B98" s="42" t="s">
        <v>62</v>
      </c>
      <c r="C98" s="42" t="s">
        <v>84</v>
      </c>
      <c r="D98" s="42" t="s">
        <v>107</v>
      </c>
      <c r="E98" s="42"/>
      <c r="F98" s="16">
        <v>247.2</v>
      </c>
      <c r="G98" s="43">
        <v>247.2</v>
      </c>
      <c r="H98" s="44">
        <f t="shared" si="1"/>
        <v>1</v>
      </c>
    </row>
    <row r="99" spans="1:8" s="45" customFormat="1" ht="31.5" outlineLevel="7" x14ac:dyDescent="0.2">
      <c r="A99" s="41" t="s">
        <v>21</v>
      </c>
      <c r="B99" s="42" t="s">
        <v>62</v>
      </c>
      <c r="C99" s="42" t="s">
        <v>84</v>
      </c>
      <c r="D99" s="42" t="s">
        <v>107</v>
      </c>
      <c r="E99" s="42" t="s">
        <v>20</v>
      </c>
      <c r="F99" s="16">
        <v>247.2</v>
      </c>
      <c r="G99" s="43">
        <v>247.2</v>
      </c>
      <c r="H99" s="44">
        <f t="shared" si="1"/>
        <v>1</v>
      </c>
    </row>
    <row r="100" spans="1:8" s="45" customFormat="1" ht="63" outlineLevel="5" x14ac:dyDescent="0.2">
      <c r="A100" s="41" t="s">
        <v>109</v>
      </c>
      <c r="B100" s="42" t="s">
        <v>62</v>
      </c>
      <c r="C100" s="42" t="s">
        <v>84</v>
      </c>
      <c r="D100" s="42" t="s">
        <v>108</v>
      </c>
      <c r="E100" s="42"/>
      <c r="F100" s="16">
        <v>300</v>
      </c>
      <c r="G100" s="43">
        <v>291.8</v>
      </c>
      <c r="H100" s="44">
        <f t="shared" si="1"/>
        <v>0.97266666666666668</v>
      </c>
    </row>
    <row r="101" spans="1:8" s="45" customFormat="1" ht="47.25" outlineLevel="6" x14ac:dyDescent="0.2">
      <c r="A101" s="41" t="s">
        <v>111</v>
      </c>
      <c r="B101" s="42" t="s">
        <v>62</v>
      </c>
      <c r="C101" s="42" t="s">
        <v>84</v>
      </c>
      <c r="D101" s="42" t="s">
        <v>110</v>
      </c>
      <c r="E101" s="42"/>
      <c r="F101" s="16">
        <v>300</v>
      </c>
      <c r="G101" s="43">
        <v>291.8</v>
      </c>
      <c r="H101" s="44">
        <f t="shared" si="1"/>
        <v>0.97266666666666668</v>
      </c>
    </row>
    <row r="102" spans="1:8" s="45" customFormat="1" ht="15.75" outlineLevel="7" x14ac:dyDescent="0.2">
      <c r="A102" s="41" t="s">
        <v>113</v>
      </c>
      <c r="B102" s="42" t="s">
        <v>62</v>
      </c>
      <c r="C102" s="42" t="s">
        <v>84</v>
      </c>
      <c r="D102" s="42" t="s">
        <v>110</v>
      </c>
      <c r="E102" s="42" t="s">
        <v>112</v>
      </c>
      <c r="F102" s="16">
        <v>300</v>
      </c>
      <c r="G102" s="43">
        <v>291.8</v>
      </c>
      <c r="H102" s="44">
        <f t="shared" si="1"/>
        <v>0.97266666666666668</v>
      </c>
    </row>
    <row r="103" spans="1:8" s="45" customFormat="1" ht="31.5" outlineLevel="4" x14ac:dyDescent="0.2">
      <c r="A103" s="41" t="s">
        <v>115</v>
      </c>
      <c r="B103" s="42" t="s">
        <v>62</v>
      </c>
      <c r="C103" s="42" t="s">
        <v>84</v>
      </c>
      <c r="D103" s="42" t="s">
        <v>114</v>
      </c>
      <c r="E103" s="42"/>
      <c r="F103" s="16">
        <v>1250</v>
      </c>
      <c r="G103" s="43">
        <v>1249.9000000000001</v>
      </c>
      <c r="H103" s="44">
        <f t="shared" si="1"/>
        <v>0.99992000000000003</v>
      </c>
    </row>
    <row r="104" spans="1:8" s="45" customFormat="1" ht="63" outlineLevel="5" x14ac:dyDescent="0.2">
      <c r="A104" s="41" t="s">
        <v>117</v>
      </c>
      <c r="B104" s="42" t="s">
        <v>62</v>
      </c>
      <c r="C104" s="42" t="s">
        <v>84</v>
      </c>
      <c r="D104" s="42" t="s">
        <v>116</v>
      </c>
      <c r="E104" s="42"/>
      <c r="F104" s="16">
        <v>1250</v>
      </c>
      <c r="G104" s="43">
        <v>1249.9000000000001</v>
      </c>
      <c r="H104" s="44">
        <f t="shared" si="1"/>
        <v>0.99992000000000003</v>
      </c>
    </row>
    <row r="105" spans="1:8" s="45" customFormat="1" ht="94.5" outlineLevel="6" x14ac:dyDescent="0.2">
      <c r="A105" s="41" t="s">
        <v>39</v>
      </c>
      <c r="B105" s="42" t="s">
        <v>62</v>
      </c>
      <c r="C105" s="42" t="s">
        <v>84</v>
      </c>
      <c r="D105" s="42" t="s">
        <v>118</v>
      </c>
      <c r="E105" s="42"/>
      <c r="F105" s="16">
        <v>1250</v>
      </c>
      <c r="G105" s="43">
        <v>1249.9000000000001</v>
      </c>
      <c r="H105" s="44">
        <f t="shared" si="1"/>
        <v>0.99992000000000003</v>
      </c>
    </row>
    <row r="106" spans="1:8" s="45" customFormat="1" ht="63.75" customHeight="1" outlineLevel="7" x14ac:dyDescent="0.2">
      <c r="A106" s="41" t="s">
        <v>17</v>
      </c>
      <c r="B106" s="42" t="s">
        <v>62</v>
      </c>
      <c r="C106" s="42" t="s">
        <v>84</v>
      </c>
      <c r="D106" s="42" t="s">
        <v>118</v>
      </c>
      <c r="E106" s="42" t="s">
        <v>16</v>
      </c>
      <c r="F106" s="16">
        <v>99</v>
      </c>
      <c r="G106" s="43">
        <v>98.9</v>
      </c>
      <c r="H106" s="44">
        <f t="shared" si="1"/>
        <v>0.99898989898989909</v>
      </c>
    </row>
    <row r="107" spans="1:8" s="45" customFormat="1" ht="31.5" outlineLevel="7" x14ac:dyDescent="0.2">
      <c r="A107" s="41" t="s">
        <v>21</v>
      </c>
      <c r="B107" s="42" t="s">
        <v>62</v>
      </c>
      <c r="C107" s="42" t="s">
        <v>84</v>
      </c>
      <c r="D107" s="42" t="s">
        <v>118</v>
      </c>
      <c r="E107" s="42" t="s">
        <v>20</v>
      </c>
      <c r="F107" s="16">
        <v>1151</v>
      </c>
      <c r="G107" s="43">
        <v>1151</v>
      </c>
      <c r="H107" s="44">
        <f t="shared" si="1"/>
        <v>1</v>
      </c>
    </row>
    <row r="108" spans="1:8" s="45" customFormat="1" ht="31.5" outlineLevel="4" x14ac:dyDescent="0.2">
      <c r="A108" s="41" t="s">
        <v>120</v>
      </c>
      <c r="B108" s="42" t="s">
        <v>62</v>
      </c>
      <c r="C108" s="42" t="s">
        <v>84</v>
      </c>
      <c r="D108" s="42" t="s">
        <v>119</v>
      </c>
      <c r="E108" s="42"/>
      <c r="F108" s="16">
        <v>7393</v>
      </c>
      <c r="G108" s="43">
        <v>7392.7</v>
      </c>
      <c r="H108" s="44">
        <f t="shared" si="1"/>
        <v>0.99995942107398883</v>
      </c>
    </row>
    <row r="109" spans="1:8" s="45" customFormat="1" ht="31.5" outlineLevel="5" x14ac:dyDescent="0.2">
      <c r="A109" s="41" t="s">
        <v>122</v>
      </c>
      <c r="B109" s="42" t="s">
        <v>62</v>
      </c>
      <c r="C109" s="42" t="s">
        <v>84</v>
      </c>
      <c r="D109" s="42" t="s">
        <v>121</v>
      </c>
      <c r="E109" s="42"/>
      <c r="F109" s="16">
        <v>7393</v>
      </c>
      <c r="G109" s="43">
        <v>7392.7</v>
      </c>
      <c r="H109" s="44">
        <f t="shared" si="1"/>
        <v>0.99995942107398883</v>
      </c>
    </row>
    <row r="110" spans="1:8" s="45" customFormat="1" ht="31.5" outlineLevel="6" x14ac:dyDescent="0.2">
      <c r="A110" s="41" t="s">
        <v>124</v>
      </c>
      <c r="B110" s="42" t="s">
        <v>62</v>
      </c>
      <c r="C110" s="42" t="s">
        <v>84</v>
      </c>
      <c r="D110" s="42" t="s">
        <v>123</v>
      </c>
      <c r="E110" s="42"/>
      <c r="F110" s="16">
        <v>7373.7</v>
      </c>
      <c r="G110" s="43">
        <v>7373.4</v>
      </c>
      <c r="H110" s="44">
        <f t="shared" si="1"/>
        <v>0.99995931486228073</v>
      </c>
    </row>
    <row r="111" spans="1:8" s="45" customFormat="1" ht="63.75" customHeight="1" outlineLevel="7" x14ac:dyDescent="0.2">
      <c r="A111" s="41" t="s">
        <v>17</v>
      </c>
      <c r="B111" s="42" t="s">
        <v>62</v>
      </c>
      <c r="C111" s="42" t="s">
        <v>84</v>
      </c>
      <c r="D111" s="42" t="s">
        <v>123</v>
      </c>
      <c r="E111" s="42" t="s">
        <v>16</v>
      </c>
      <c r="F111" s="16">
        <v>6434.4</v>
      </c>
      <c r="G111" s="43">
        <v>6434.4</v>
      </c>
      <c r="H111" s="44">
        <f t="shared" si="1"/>
        <v>1</v>
      </c>
    </row>
    <row r="112" spans="1:8" s="45" customFormat="1" ht="31.5" outlineLevel="7" x14ac:dyDescent="0.2">
      <c r="A112" s="41" t="s">
        <v>21</v>
      </c>
      <c r="B112" s="42" t="s">
        <v>62</v>
      </c>
      <c r="C112" s="42" t="s">
        <v>84</v>
      </c>
      <c r="D112" s="42" t="s">
        <v>123</v>
      </c>
      <c r="E112" s="42" t="s">
        <v>20</v>
      </c>
      <c r="F112" s="16">
        <v>773.5</v>
      </c>
      <c r="G112" s="43">
        <v>773.2</v>
      </c>
      <c r="H112" s="44">
        <f t="shared" si="1"/>
        <v>0.99961215255332914</v>
      </c>
    </row>
    <row r="113" spans="1:8" s="45" customFormat="1" ht="15.75" outlineLevel="7" x14ac:dyDescent="0.2">
      <c r="A113" s="41" t="s">
        <v>72</v>
      </c>
      <c r="B113" s="42" t="s">
        <v>62</v>
      </c>
      <c r="C113" s="42" t="s">
        <v>84</v>
      </c>
      <c r="D113" s="42" t="s">
        <v>123</v>
      </c>
      <c r="E113" s="42" t="s">
        <v>3</v>
      </c>
      <c r="F113" s="16">
        <v>165.8</v>
      </c>
      <c r="G113" s="43">
        <v>165.8</v>
      </c>
      <c r="H113" s="44">
        <f t="shared" si="1"/>
        <v>1</v>
      </c>
    </row>
    <row r="114" spans="1:8" s="45" customFormat="1" ht="94.5" outlineLevel="6" x14ac:dyDescent="0.2">
      <c r="A114" s="41" t="s">
        <v>39</v>
      </c>
      <c r="B114" s="42" t="s">
        <v>62</v>
      </c>
      <c r="C114" s="42" t="s">
        <v>84</v>
      </c>
      <c r="D114" s="42" t="s">
        <v>125</v>
      </c>
      <c r="E114" s="42"/>
      <c r="F114" s="16">
        <v>19.3</v>
      </c>
      <c r="G114" s="43">
        <v>19.3</v>
      </c>
      <c r="H114" s="44">
        <f t="shared" si="1"/>
        <v>1</v>
      </c>
    </row>
    <row r="115" spans="1:8" s="45" customFormat="1" ht="31.5" outlineLevel="7" x14ac:dyDescent="0.2">
      <c r="A115" s="41" t="s">
        <v>21</v>
      </c>
      <c r="B115" s="42" t="s">
        <v>62</v>
      </c>
      <c r="C115" s="42" t="s">
        <v>84</v>
      </c>
      <c r="D115" s="42" t="s">
        <v>125</v>
      </c>
      <c r="E115" s="42" t="s">
        <v>20</v>
      </c>
      <c r="F115" s="16">
        <v>19.3</v>
      </c>
      <c r="G115" s="43">
        <v>19.3</v>
      </c>
      <c r="H115" s="44">
        <f t="shared" si="1"/>
        <v>1</v>
      </c>
    </row>
    <row r="116" spans="1:8" s="45" customFormat="1" ht="63" outlineLevel="4" x14ac:dyDescent="0.2">
      <c r="A116" s="41" t="s">
        <v>127</v>
      </c>
      <c r="B116" s="42" t="s">
        <v>62</v>
      </c>
      <c r="C116" s="42" t="s">
        <v>84</v>
      </c>
      <c r="D116" s="42" t="s">
        <v>126</v>
      </c>
      <c r="E116" s="42"/>
      <c r="F116" s="16">
        <v>18983.900000000001</v>
      </c>
      <c r="G116" s="43">
        <v>18983.5</v>
      </c>
      <c r="H116" s="44">
        <f t="shared" si="1"/>
        <v>0.9999789295139565</v>
      </c>
    </row>
    <row r="117" spans="1:8" s="45" customFormat="1" ht="126" outlineLevel="5" x14ac:dyDescent="0.2">
      <c r="A117" s="46" t="s">
        <v>129</v>
      </c>
      <c r="B117" s="42" t="s">
        <v>62</v>
      </c>
      <c r="C117" s="42" t="s">
        <v>84</v>
      </c>
      <c r="D117" s="42" t="s">
        <v>128</v>
      </c>
      <c r="E117" s="42"/>
      <c r="F117" s="16">
        <v>241.6</v>
      </c>
      <c r="G117" s="43">
        <v>241.6</v>
      </c>
      <c r="H117" s="44">
        <f t="shared" si="1"/>
        <v>1</v>
      </c>
    </row>
    <row r="118" spans="1:8" s="45" customFormat="1" ht="94.5" outlineLevel="6" x14ac:dyDescent="0.2">
      <c r="A118" s="41" t="s">
        <v>39</v>
      </c>
      <c r="B118" s="42" t="s">
        <v>62</v>
      </c>
      <c r="C118" s="42" t="s">
        <v>84</v>
      </c>
      <c r="D118" s="42" t="s">
        <v>130</v>
      </c>
      <c r="E118" s="42"/>
      <c r="F118" s="16">
        <v>241.6</v>
      </c>
      <c r="G118" s="43">
        <v>241.6</v>
      </c>
      <c r="H118" s="44">
        <f t="shared" si="1"/>
        <v>1</v>
      </c>
    </row>
    <row r="119" spans="1:8" s="45" customFormat="1" ht="31.5" outlineLevel="7" x14ac:dyDescent="0.2">
      <c r="A119" s="41" t="s">
        <v>21</v>
      </c>
      <c r="B119" s="42" t="s">
        <v>62</v>
      </c>
      <c r="C119" s="42" t="s">
        <v>84</v>
      </c>
      <c r="D119" s="42" t="s">
        <v>130</v>
      </c>
      <c r="E119" s="42" t="s">
        <v>20</v>
      </c>
      <c r="F119" s="16">
        <v>241.6</v>
      </c>
      <c r="G119" s="43">
        <v>241.6</v>
      </c>
      <c r="H119" s="44">
        <f t="shared" si="1"/>
        <v>1</v>
      </c>
    </row>
    <row r="120" spans="1:8" s="45" customFormat="1" ht="63" outlineLevel="5" x14ac:dyDescent="0.2">
      <c r="A120" s="41" t="s">
        <v>132</v>
      </c>
      <c r="B120" s="42" t="s">
        <v>62</v>
      </c>
      <c r="C120" s="42" t="s">
        <v>84</v>
      </c>
      <c r="D120" s="42" t="s">
        <v>131</v>
      </c>
      <c r="E120" s="42"/>
      <c r="F120" s="16">
        <v>6522.3</v>
      </c>
      <c r="G120" s="43">
        <v>6522</v>
      </c>
      <c r="H120" s="44">
        <f t="shared" si="1"/>
        <v>0.99995400395565981</v>
      </c>
    </row>
    <row r="121" spans="1:8" s="45" customFormat="1" ht="31.5" outlineLevel="6" x14ac:dyDescent="0.2">
      <c r="A121" s="41" t="s">
        <v>134</v>
      </c>
      <c r="B121" s="42" t="s">
        <v>62</v>
      </c>
      <c r="C121" s="42" t="s">
        <v>84</v>
      </c>
      <c r="D121" s="42" t="s">
        <v>133</v>
      </c>
      <c r="E121" s="42"/>
      <c r="F121" s="16">
        <v>3578.2</v>
      </c>
      <c r="G121" s="43">
        <v>3578</v>
      </c>
      <c r="H121" s="44">
        <f t="shared" si="1"/>
        <v>0.99994410597507133</v>
      </c>
    </row>
    <row r="122" spans="1:8" s="45" customFormat="1" ht="63.75" customHeight="1" outlineLevel="7" x14ac:dyDescent="0.2">
      <c r="A122" s="41" t="s">
        <v>17</v>
      </c>
      <c r="B122" s="42" t="s">
        <v>62</v>
      </c>
      <c r="C122" s="42" t="s">
        <v>84</v>
      </c>
      <c r="D122" s="42" t="s">
        <v>133</v>
      </c>
      <c r="E122" s="42" t="s">
        <v>16</v>
      </c>
      <c r="F122" s="16">
        <v>3075</v>
      </c>
      <c r="G122" s="43">
        <v>3075</v>
      </c>
      <c r="H122" s="44">
        <f t="shared" si="1"/>
        <v>1</v>
      </c>
    </row>
    <row r="123" spans="1:8" s="45" customFormat="1" ht="31.5" outlineLevel="7" x14ac:dyDescent="0.2">
      <c r="A123" s="41" t="s">
        <v>21</v>
      </c>
      <c r="B123" s="42" t="s">
        <v>62</v>
      </c>
      <c r="C123" s="42" t="s">
        <v>84</v>
      </c>
      <c r="D123" s="42" t="s">
        <v>133</v>
      </c>
      <c r="E123" s="42" t="s">
        <v>20</v>
      </c>
      <c r="F123" s="16">
        <v>503.2</v>
      </c>
      <c r="G123" s="43">
        <v>503</v>
      </c>
      <c r="H123" s="44">
        <f t="shared" si="1"/>
        <v>0.99960254372019075</v>
      </c>
    </row>
    <row r="124" spans="1:8" s="45" customFormat="1" ht="94.5" outlineLevel="6" x14ac:dyDescent="0.2">
      <c r="A124" s="41" t="s">
        <v>39</v>
      </c>
      <c r="B124" s="42" t="s">
        <v>62</v>
      </c>
      <c r="C124" s="42" t="s">
        <v>84</v>
      </c>
      <c r="D124" s="42" t="s">
        <v>135</v>
      </c>
      <c r="E124" s="42"/>
      <c r="F124" s="16">
        <v>2944.1</v>
      </c>
      <c r="G124" s="43">
        <v>2944</v>
      </c>
      <c r="H124" s="44">
        <f t="shared" si="1"/>
        <v>0.9999660337624402</v>
      </c>
    </row>
    <row r="125" spans="1:8" s="45" customFormat="1" ht="31.5" outlineLevel="7" x14ac:dyDescent="0.2">
      <c r="A125" s="41" t="s">
        <v>21</v>
      </c>
      <c r="B125" s="42" t="s">
        <v>62</v>
      </c>
      <c r="C125" s="42" t="s">
        <v>84</v>
      </c>
      <c r="D125" s="42" t="s">
        <v>135</v>
      </c>
      <c r="E125" s="42" t="s">
        <v>20</v>
      </c>
      <c r="F125" s="16">
        <v>2944.1</v>
      </c>
      <c r="G125" s="43">
        <v>2944</v>
      </c>
      <c r="H125" s="44">
        <f t="shared" si="1"/>
        <v>0.9999660337624402</v>
      </c>
    </row>
    <row r="126" spans="1:8" s="45" customFormat="1" ht="126" outlineLevel="5" x14ac:dyDescent="0.2">
      <c r="A126" s="46" t="s">
        <v>137</v>
      </c>
      <c r="B126" s="42" t="s">
        <v>62</v>
      </c>
      <c r="C126" s="42" t="s">
        <v>84</v>
      </c>
      <c r="D126" s="42" t="s">
        <v>136</v>
      </c>
      <c r="E126" s="42"/>
      <c r="F126" s="16">
        <v>34.9</v>
      </c>
      <c r="G126" s="43">
        <v>34.799999999999997</v>
      </c>
      <c r="H126" s="44">
        <f t="shared" si="1"/>
        <v>0.99713467048710602</v>
      </c>
    </row>
    <row r="127" spans="1:8" s="45" customFormat="1" ht="94.5" outlineLevel="6" x14ac:dyDescent="0.2">
      <c r="A127" s="41" t="s">
        <v>39</v>
      </c>
      <c r="B127" s="42" t="s">
        <v>62</v>
      </c>
      <c r="C127" s="42" t="s">
        <v>84</v>
      </c>
      <c r="D127" s="42" t="s">
        <v>138</v>
      </c>
      <c r="E127" s="42"/>
      <c r="F127" s="16">
        <v>34.9</v>
      </c>
      <c r="G127" s="43">
        <v>34.799999999999997</v>
      </c>
      <c r="H127" s="44">
        <f t="shared" si="1"/>
        <v>0.99713467048710602</v>
      </c>
    </row>
    <row r="128" spans="1:8" s="45" customFormat="1" ht="31.5" outlineLevel="7" x14ac:dyDescent="0.2">
      <c r="A128" s="41" t="s">
        <v>21</v>
      </c>
      <c r="B128" s="42" t="s">
        <v>62</v>
      </c>
      <c r="C128" s="42" t="s">
        <v>84</v>
      </c>
      <c r="D128" s="42" t="s">
        <v>138</v>
      </c>
      <c r="E128" s="42" t="s">
        <v>20</v>
      </c>
      <c r="F128" s="16">
        <v>34.9</v>
      </c>
      <c r="G128" s="43">
        <v>34.799999999999997</v>
      </c>
      <c r="H128" s="44">
        <f t="shared" si="1"/>
        <v>0.99713467048710602</v>
      </c>
    </row>
    <row r="129" spans="1:8" s="45" customFormat="1" ht="47.25" outlineLevel="5" x14ac:dyDescent="0.2">
      <c r="A129" s="41" t="s">
        <v>140</v>
      </c>
      <c r="B129" s="42" t="s">
        <v>62</v>
      </c>
      <c r="C129" s="42" t="s">
        <v>84</v>
      </c>
      <c r="D129" s="42" t="s">
        <v>139</v>
      </c>
      <c r="E129" s="42"/>
      <c r="F129" s="16">
        <v>12163.5</v>
      </c>
      <c r="G129" s="43">
        <v>12163.5</v>
      </c>
      <c r="H129" s="44">
        <f t="shared" si="1"/>
        <v>1</v>
      </c>
    </row>
    <row r="130" spans="1:8" s="45" customFormat="1" ht="78.75" outlineLevel="6" x14ac:dyDescent="0.2">
      <c r="A130" s="41" t="s">
        <v>142</v>
      </c>
      <c r="B130" s="42" t="s">
        <v>62</v>
      </c>
      <c r="C130" s="42" t="s">
        <v>84</v>
      </c>
      <c r="D130" s="42" t="s">
        <v>141</v>
      </c>
      <c r="E130" s="42"/>
      <c r="F130" s="16">
        <v>12163.5</v>
      </c>
      <c r="G130" s="43">
        <v>12163.5</v>
      </c>
      <c r="H130" s="44">
        <f t="shared" si="1"/>
        <v>1</v>
      </c>
    </row>
    <row r="131" spans="1:8" s="45" customFormat="1" ht="63.75" customHeight="1" outlineLevel="7" x14ac:dyDescent="0.2">
      <c r="A131" s="41" t="s">
        <v>17</v>
      </c>
      <c r="B131" s="42" t="s">
        <v>62</v>
      </c>
      <c r="C131" s="42" t="s">
        <v>84</v>
      </c>
      <c r="D131" s="42" t="s">
        <v>141</v>
      </c>
      <c r="E131" s="42" t="s">
        <v>16</v>
      </c>
      <c r="F131" s="16">
        <v>10450.5</v>
      </c>
      <c r="G131" s="43">
        <v>10450.5</v>
      </c>
      <c r="H131" s="44">
        <f t="shared" si="1"/>
        <v>1</v>
      </c>
    </row>
    <row r="132" spans="1:8" s="45" customFormat="1" ht="31.5" outlineLevel="7" x14ac:dyDescent="0.2">
      <c r="A132" s="41" t="s">
        <v>21</v>
      </c>
      <c r="B132" s="42" t="s">
        <v>62</v>
      </c>
      <c r="C132" s="42" t="s">
        <v>84</v>
      </c>
      <c r="D132" s="42" t="s">
        <v>141</v>
      </c>
      <c r="E132" s="42" t="s">
        <v>20</v>
      </c>
      <c r="F132" s="16">
        <v>1694.4</v>
      </c>
      <c r="G132" s="43">
        <v>1694.4</v>
      </c>
      <c r="H132" s="44">
        <f t="shared" si="1"/>
        <v>1</v>
      </c>
    </row>
    <row r="133" spans="1:8" s="45" customFormat="1" ht="15.75" outlineLevel="7" x14ac:dyDescent="0.2">
      <c r="A133" s="41" t="s">
        <v>72</v>
      </c>
      <c r="B133" s="42" t="s">
        <v>62</v>
      </c>
      <c r="C133" s="42" t="s">
        <v>84</v>
      </c>
      <c r="D133" s="42" t="s">
        <v>141</v>
      </c>
      <c r="E133" s="42" t="s">
        <v>3</v>
      </c>
      <c r="F133" s="16">
        <v>18.600000000000001</v>
      </c>
      <c r="G133" s="43">
        <v>18.600000000000001</v>
      </c>
      <c r="H133" s="44">
        <f t="shared" si="1"/>
        <v>1</v>
      </c>
    </row>
    <row r="134" spans="1:8" s="45" customFormat="1" ht="94.5" outlineLevel="5" x14ac:dyDescent="0.2">
      <c r="A134" s="46" t="s">
        <v>144</v>
      </c>
      <c r="B134" s="42" t="s">
        <v>62</v>
      </c>
      <c r="C134" s="42" t="s">
        <v>84</v>
      </c>
      <c r="D134" s="42" t="s">
        <v>143</v>
      </c>
      <c r="E134" s="42"/>
      <c r="F134" s="16">
        <v>21.6</v>
      </c>
      <c r="G134" s="43">
        <v>21.6</v>
      </c>
      <c r="H134" s="44">
        <f t="shared" si="1"/>
        <v>1</v>
      </c>
    </row>
    <row r="135" spans="1:8" s="45" customFormat="1" ht="94.5" outlineLevel="6" x14ac:dyDescent="0.2">
      <c r="A135" s="41" t="s">
        <v>39</v>
      </c>
      <c r="B135" s="42" t="s">
        <v>62</v>
      </c>
      <c r="C135" s="42" t="s">
        <v>84</v>
      </c>
      <c r="D135" s="42" t="s">
        <v>145</v>
      </c>
      <c r="E135" s="42"/>
      <c r="F135" s="16">
        <v>21.6</v>
      </c>
      <c r="G135" s="43">
        <v>21.6</v>
      </c>
      <c r="H135" s="44">
        <f t="shared" si="1"/>
        <v>1</v>
      </c>
    </row>
    <row r="136" spans="1:8" s="45" customFormat="1" ht="31.5" outlineLevel="7" x14ac:dyDescent="0.2">
      <c r="A136" s="41" t="s">
        <v>21</v>
      </c>
      <c r="B136" s="42" t="s">
        <v>62</v>
      </c>
      <c r="C136" s="42" t="s">
        <v>84</v>
      </c>
      <c r="D136" s="42" t="s">
        <v>145</v>
      </c>
      <c r="E136" s="42" t="s">
        <v>20</v>
      </c>
      <c r="F136" s="16">
        <v>21.6</v>
      </c>
      <c r="G136" s="43">
        <v>21.6</v>
      </c>
      <c r="H136" s="44">
        <f t="shared" ref="H136:H199" si="2">G136/F136</f>
        <v>1</v>
      </c>
    </row>
    <row r="137" spans="1:8" s="45" customFormat="1" ht="94.5" outlineLevel="3" x14ac:dyDescent="0.2">
      <c r="A137" s="41" t="s">
        <v>147</v>
      </c>
      <c r="B137" s="42" t="s">
        <v>62</v>
      </c>
      <c r="C137" s="42" t="s">
        <v>84</v>
      </c>
      <c r="D137" s="42" t="s">
        <v>146</v>
      </c>
      <c r="E137" s="42"/>
      <c r="F137" s="16">
        <v>15</v>
      </c>
      <c r="G137" s="43">
        <v>15</v>
      </c>
      <c r="H137" s="44">
        <f t="shared" si="2"/>
        <v>1</v>
      </c>
    </row>
    <row r="138" spans="1:8" s="45" customFormat="1" ht="31.5" outlineLevel="4" x14ac:dyDescent="0.2">
      <c r="A138" s="41" t="s">
        <v>149</v>
      </c>
      <c r="B138" s="42" t="s">
        <v>62</v>
      </c>
      <c r="C138" s="42" t="s">
        <v>84</v>
      </c>
      <c r="D138" s="42" t="s">
        <v>148</v>
      </c>
      <c r="E138" s="42"/>
      <c r="F138" s="16">
        <v>15</v>
      </c>
      <c r="G138" s="43">
        <v>15</v>
      </c>
      <c r="H138" s="44">
        <f t="shared" si="2"/>
        <v>1</v>
      </c>
    </row>
    <row r="139" spans="1:8" s="45" customFormat="1" ht="78.75" outlineLevel="5" x14ac:dyDescent="0.2">
      <c r="A139" s="41" t="s">
        <v>151</v>
      </c>
      <c r="B139" s="42" t="s">
        <v>62</v>
      </c>
      <c r="C139" s="42" t="s">
        <v>84</v>
      </c>
      <c r="D139" s="42" t="s">
        <v>150</v>
      </c>
      <c r="E139" s="42"/>
      <c r="F139" s="16">
        <v>15</v>
      </c>
      <c r="G139" s="43">
        <v>15</v>
      </c>
      <c r="H139" s="44">
        <f t="shared" si="2"/>
        <v>1</v>
      </c>
    </row>
    <row r="140" spans="1:8" s="45" customFormat="1" ht="94.5" outlineLevel="6" x14ac:dyDescent="0.2">
      <c r="A140" s="41" t="s">
        <v>39</v>
      </c>
      <c r="B140" s="42" t="s">
        <v>62</v>
      </c>
      <c r="C140" s="42" t="s">
        <v>84</v>
      </c>
      <c r="D140" s="42" t="s">
        <v>152</v>
      </c>
      <c r="E140" s="42"/>
      <c r="F140" s="16">
        <v>15</v>
      </c>
      <c r="G140" s="43">
        <v>15</v>
      </c>
      <c r="H140" s="44">
        <f t="shared" si="2"/>
        <v>1</v>
      </c>
    </row>
    <row r="141" spans="1:8" s="45" customFormat="1" ht="31.5" outlineLevel="7" x14ac:dyDescent="0.2">
      <c r="A141" s="41" t="s">
        <v>21</v>
      </c>
      <c r="B141" s="42" t="s">
        <v>62</v>
      </c>
      <c r="C141" s="42" t="s">
        <v>84</v>
      </c>
      <c r="D141" s="42" t="s">
        <v>152</v>
      </c>
      <c r="E141" s="42" t="s">
        <v>20</v>
      </c>
      <c r="F141" s="16">
        <v>15</v>
      </c>
      <c r="G141" s="43">
        <v>15</v>
      </c>
      <c r="H141" s="44">
        <f t="shared" si="2"/>
        <v>1</v>
      </c>
    </row>
    <row r="142" spans="1:8" s="45" customFormat="1" ht="63" outlineLevel="3" x14ac:dyDescent="0.2">
      <c r="A142" s="41" t="s">
        <v>47</v>
      </c>
      <c r="B142" s="42" t="s">
        <v>62</v>
      </c>
      <c r="C142" s="42" t="s">
        <v>84</v>
      </c>
      <c r="D142" s="42" t="s">
        <v>46</v>
      </c>
      <c r="E142" s="42"/>
      <c r="F142" s="16">
        <v>30.7</v>
      </c>
      <c r="G142" s="43">
        <v>30.7</v>
      </c>
      <c r="H142" s="44">
        <f t="shared" si="2"/>
        <v>1</v>
      </c>
    </row>
    <row r="143" spans="1:8" s="45" customFormat="1" ht="31.5" outlineLevel="4" x14ac:dyDescent="0.2">
      <c r="A143" s="41" t="s">
        <v>154</v>
      </c>
      <c r="B143" s="42" t="s">
        <v>62</v>
      </c>
      <c r="C143" s="42" t="s">
        <v>84</v>
      </c>
      <c r="D143" s="42" t="s">
        <v>153</v>
      </c>
      <c r="E143" s="42"/>
      <c r="F143" s="16">
        <v>30.7</v>
      </c>
      <c r="G143" s="43">
        <v>30.7</v>
      </c>
      <c r="H143" s="44">
        <f t="shared" si="2"/>
        <v>1</v>
      </c>
    </row>
    <row r="144" spans="1:8" s="45" customFormat="1" ht="94.5" outlineLevel="5" x14ac:dyDescent="0.2">
      <c r="A144" s="41" t="s">
        <v>156</v>
      </c>
      <c r="B144" s="42" t="s">
        <v>62</v>
      </c>
      <c r="C144" s="42" t="s">
        <v>84</v>
      </c>
      <c r="D144" s="42" t="s">
        <v>155</v>
      </c>
      <c r="E144" s="42"/>
      <c r="F144" s="16">
        <v>18.2</v>
      </c>
      <c r="G144" s="43">
        <v>18.2</v>
      </c>
      <c r="H144" s="44">
        <f t="shared" si="2"/>
        <v>1</v>
      </c>
    </row>
    <row r="145" spans="1:8" s="45" customFormat="1" ht="78.75" outlineLevel="6" x14ac:dyDescent="0.2">
      <c r="A145" s="41" t="s">
        <v>55</v>
      </c>
      <c r="B145" s="42" t="s">
        <v>62</v>
      </c>
      <c r="C145" s="42" t="s">
        <v>84</v>
      </c>
      <c r="D145" s="42" t="s">
        <v>157</v>
      </c>
      <c r="E145" s="42"/>
      <c r="F145" s="16">
        <v>18.2</v>
      </c>
      <c r="G145" s="43">
        <v>18.2</v>
      </c>
      <c r="H145" s="44">
        <f t="shared" si="2"/>
        <v>1</v>
      </c>
    </row>
    <row r="146" spans="1:8" s="45" customFormat="1" ht="31.5" outlineLevel="7" x14ac:dyDescent="0.2">
      <c r="A146" s="41" t="s">
        <v>21</v>
      </c>
      <c r="B146" s="42" t="s">
        <v>62</v>
      </c>
      <c r="C146" s="42" t="s">
        <v>84</v>
      </c>
      <c r="D146" s="42" t="s">
        <v>157</v>
      </c>
      <c r="E146" s="42" t="s">
        <v>20</v>
      </c>
      <c r="F146" s="16">
        <v>18.2</v>
      </c>
      <c r="G146" s="43">
        <v>18.2</v>
      </c>
      <c r="H146" s="44">
        <f t="shared" si="2"/>
        <v>1</v>
      </c>
    </row>
    <row r="147" spans="1:8" s="45" customFormat="1" ht="78.75" outlineLevel="5" x14ac:dyDescent="0.2">
      <c r="A147" s="41" t="s">
        <v>159</v>
      </c>
      <c r="B147" s="42" t="s">
        <v>62</v>
      </c>
      <c r="C147" s="42" t="s">
        <v>84</v>
      </c>
      <c r="D147" s="42" t="s">
        <v>158</v>
      </c>
      <c r="E147" s="42"/>
      <c r="F147" s="16">
        <v>12.5</v>
      </c>
      <c r="G147" s="43">
        <v>12.5</v>
      </c>
      <c r="H147" s="44">
        <f t="shared" si="2"/>
        <v>1</v>
      </c>
    </row>
    <row r="148" spans="1:8" s="45" customFormat="1" ht="78.75" outlineLevel="6" x14ac:dyDescent="0.2">
      <c r="A148" s="41" t="s">
        <v>55</v>
      </c>
      <c r="B148" s="42" t="s">
        <v>62</v>
      </c>
      <c r="C148" s="42" t="s">
        <v>84</v>
      </c>
      <c r="D148" s="42" t="s">
        <v>160</v>
      </c>
      <c r="E148" s="42"/>
      <c r="F148" s="16">
        <v>12.5</v>
      </c>
      <c r="G148" s="43">
        <v>12.5</v>
      </c>
      <c r="H148" s="44">
        <f t="shared" si="2"/>
        <v>1</v>
      </c>
    </row>
    <row r="149" spans="1:8" s="45" customFormat="1" ht="31.5" outlineLevel="7" x14ac:dyDescent="0.2">
      <c r="A149" s="41" t="s">
        <v>21</v>
      </c>
      <c r="B149" s="42" t="s">
        <v>62</v>
      </c>
      <c r="C149" s="42" t="s">
        <v>84</v>
      </c>
      <c r="D149" s="42" t="s">
        <v>160</v>
      </c>
      <c r="E149" s="42" t="s">
        <v>20</v>
      </c>
      <c r="F149" s="16">
        <v>12.5</v>
      </c>
      <c r="G149" s="43">
        <v>12.5</v>
      </c>
      <c r="H149" s="44">
        <f t="shared" si="2"/>
        <v>1</v>
      </c>
    </row>
    <row r="150" spans="1:8" ht="15.75" outlineLevel="1" x14ac:dyDescent="0.2">
      <c r="A150" s="8" t="s">
        <v>2114</v>
      </c>
      <c r="B150" s="36" t="s">
        <v>62</v>
      </c>
      <c r="C150" s="36" t="s">
        <v>161</v>
      </c>
      <c r="D150" s="36"/>
      <c r="E150" s="36"/>
      <c r="F150" s="15">
        <v>101399.3</v>
      </c>
      <c r="G150" s="38">
        <v>101349.6</v>
      </c>
      <c r="H150" s="39">
        <f t="shared" si="2"/>
        <v>0.9995098585493194</v>
      </c>
    </row>
    <row r="151" spans="1:8" ht="15.75" outlineLevel="2" collapsed="1" x14ac:dyDescent="0.2">
      <c r="A151" s="40" t="s">
        <v>164</v>
      </c>
      <c r="B151" s="36" t="s">
        <v>62</v>
      </c>
      <c r="C151" s="36" t="s">
        <v>163</v>
      </c>
      <c r="D151" s="36"/>
      <c r="E151" s="36"/>
      <c r="F151" s="15">
        <v>101399.3</v>
      </c>
      <c r="G151" s="38">
        <v>101349.6</v>
      </c>
      <c r="H151" s="39">
        <f t="shared" si="2"/>
        <v>0.9995098585493194</v>
      </c>
    </row>
    <row r="152" spans="1:8" s="45" customFormat="1" ht="47.25" outlineLevel="3" x14ac:dyDescent="0.2">
      <c r="A152" s="41" t="s">
        <v>166</v>
      </c>
      <c r="B152" s="42" t="s">
        <v>62</v>
      </c>
      <c r="C152" s="42" t="s">
        <v>163</v>
      </c>
      <c r="D152" s="42" t="s">
        <v>165</v>
      </c>
      <c r="E152" s="42"/>
      <c r="F152" s="16">
        <v>4135.1000000000004</v>
      </c>
      <c r="G152" s="43">
        <v>4135</v>
      </c>
      <c r="H152" s="44">
        <f t="shared" si="2"/>
        <v>0.99997581678798564</v>
      </c>
    </row>
    <row r="153" spans="1:8" s="45" customFormat="1" ht="31.5" outlineLevel="4" x14ac:dyDescent="0.2">
      <c r="A153" s="41" t="s">
        <v>168</v>
      </c>
      <c r="B153" s="42" t="s">
        <v>62</v>
      </c>
      <c r="C153" s="42" t="s">
        <v>163</v>
      </c>
      <c r="D153" s="42" t="s">
        <v>167</v>
      </c>
      <c r="E153" s="42"/>
      <c r="F153" s="16">
        <v>4135.1000000000004</v>
      </c>
      <c r="G153" s="43">
        <v>4135</v>
      </c>
      <c r="H153" s="44">
        <f t="shared" si="2"/>
        <v>0.99997581678798564</v>
      </c>
    </row>
    <row r="154" spans="1:8" s="45" customFormat="1" ht="31.5" outlineLevel="5" x14ac:dyDescent="0.2">
      <c r="A154" s="41" t="s">
        <v>170</v>
      </c>
      <c r="B154" s="42" t="s">
        <v>62</v>
      </c>
      <c r="C154" s="42" t="s">
        <v>163</v>
      </c>
      <c r="D154" s="42" t="s">
        <v>169</v>
      </c>
      <c r="E154" s="42"/>
      <c r="F154" s="16">
        <v>4135.1000000000004</v>
      </c>
      <c r="G154" s="43">
        <v>4135</v>
      </c>
      <c r="H154" s="44">
        <f t="shared" si="2"/>
        <v>0.99997581678798564</v>
      </c>
    </row>
    <row r="155" spans="1:8" s="45" customFormat="1" ht="94.5" outlineLevel="6" x14ac:dyDescent="0.2">
      <c r="A155" s="41" t="s">
        <v>39</v>
      </c>
      <c r="B155" s="42" t="s">
        <v>62</v>
      </c>
      <c r="C155" s="42" t="s">
        <v>163</v>
      </c>
      <c r="D155" s="42" t="s">
        <v>171</v>
      </c>
      <c r="E155" s="42"/>
      <c r="F155" s="16">
        <v>4135.1000000000004</v>
      </c>
      <c r="G155" s="43">
        <v>4135</v>
      </c>
      <c r="H155" s="44">
        <f t="shared" si="2"/>
        <v>0.99997581678798564</v>
      </c>
    </row>
    <row r="156" spans="1:8" s="45" customFormat="1" ht="15.75" outlineLevel="7" x14ac:dyDescent="0.2">
      <c r="A156" s="41" t="s">
        <v>81</v>
      </c>
      <c r="B156" s="42" t="s">
        <v>62</v>
      </c>
      <c r="C156" s="42" t="s">
        <v>163</v>
      </c>
      <c r="D156" s="42" t="s">
        <v>171</v>
      </c>
      <c r="E156" s="42" t="s">
        <v>80</v>
      </c>
      <c r="F156" s="16">
        <v>4135.1000000000004</v>
      </c>
      <c r="G156" s="43">
        <v>4135</v>
      </c>
      <c r="H156" s="44">
        <f t="shared" si="2"/>
        <v>0.99997581678798564</v>
      </c>
    </row>
    <row r="157" spans="1:8" s="45" customFormat="1" ht="31.5" outlineLevel="3" x14ac:dyDescent="0.2">
      <c r="A157" s="41" t="s">
        <v>173</v>
      </c>
      <c r="B157" s="42" t="s">
        <v>62</v>
      </c>
      <c r="C157" s="42" t="s">
        <v>163</v>
      </c>
      <c r="D157" s="42" t="s">
        <v>172</v>
      </c>
      <c r="E157" s="42"/>
      <c r="F157" s="16">
        <v>97264.2</v>
      </c>
      <c r="G157" s="43">
        <v>97214.6</v>
      </c>
      <c r="H157" s="44">
        <f t="shared" si="2"/>
        <v>0.99949004875380676</v>
      </c>
    </row>
    <row r="158" spans="1:8" s="45" customFormat="1" ht="31.5" outlineLevel="4" x14ac:dyDescent="0.2">
      <c r="A158" s="41" t="s">
        <v>175</v>
      </c>
      <c r="B158" s="42" t="s">
        <v>62</v>
      </c>
      <c r="C158" s="42" t="s">
        <v>163</v>
      </c>
      <c r="D158" s="42" t="s">
        <v>174</v>
      </c>
      <c r="E158" s="42"/>
      <c r="F158" s="16">
        <v>97264.2</v>
      </c>
      <c r="G158" s="43">
        <v>97214.6</v>
      </c>
      <c r="H158" s="44">
        <f t="shared" si="2"/>
        <v>0.99949004875380676</v>
      </c>
    </row>
    <row r="159" spans="1:8" s="45" customFormat="1" ht="31.5" outlineLevel="5" x14ac:dyDescent="0.2">
      <c r="A159" s="41" t="s">
        <v>177</v>
      </c>
      <c r="B159" s="42" t="s">
        <v>62</v>
      </c>
      <c r="C159" s="42" t="s">
        <v>163</v>
      </c>
      <c r="D159" s="42" t="s">
        <v>176</v>
      </c>
      <c r="E159" s="42"/>
      <c r="F159" s="16">
        <v>97264.2</v>
      </c>
      <c r="G159" s="43">
        <v>97214.6</v>
      </c>
      <c r="H159" s="44">
        <f t="shared" si="2"/>
        <v>0.99949004875380676</v>
      </c>
    </row>
    <row r="160" spans="1:8" s="45" customFormat="1" ht="47.25" outlineLevel="6" x14ac:dyDescent="0.2">
      <c r="A160" s="41" t="s">
        <v>179</v>
      </c>
      <c r="B160" s="42" t="s">
        <v>62</v>
      </c>
      <c r="C160" s="42" t="s">
        <v>163</v>
      </c>
      <c r="D160" s="42" t="s">
        <v>178</v>
      </c>
      <c r="E160" s="42"/>
      <c r="F160" s="16">
        <v>58083.5</v>
      </c>
      <c r="G160" s="43">
        <v>58046.8</v>
      </c>
      <c r="H160" s="44">
        <f t="shared" si="2"/>
        <v>0.99936815102395693</v>
      </c>
    </row>
    <row r="161" spans="1:8" s="45" customFormat="1" ht="15.75" outlineLevel="7" x14ac:dyDescent="0.2">
      <c r="A161" s="41" t="s">
        <v>113</v>
      </c>
      <c r="B161" s="42" t="s">
        <v>62</v>
      </c>
      <c r="C161" s="42" t="s">
        <v>163</v>
      </c>
      <c r="D161" s="42" t="s">
        <v>178</v>
      </c>
      <c r="E161" s="42" t="s">
        <v>112</v>
      </c>
      <c r="F161" s="16">
        <v>58083.5</v>
      </c>
      <c r="G161" s="43">
        <v>58046.8</v>
      </c>
      <c r="H161" s="44">
        <f t="shared" si="2"/>
        <v>0.99936815102395693</v>
      </c>
    </row>
    <row r="162" spans="1:8" s="45" customFormat="1" ht="78.75" outlineLevel="6" x14ac:dyDescent="0.2">
      <c r="A162" s="41" t="s">
        <v>181</v>
      </c>
      <c r="B162" s="42" t="s">
        <v>62</v>
      </c>
      <c r="C162" s="42" t="s">
        <v>163</v>
      </c>
      <c r="D162" s="42" t="s">
        <v>180</v>
      </c>
      <c r="E162" s="42"/>
      <c r="F162" s="16">
        <v>39180.699999999997</v>
      </c>
      <c r="G162" s="43">
        <v>39167.800000000003</v>
      </c>
      <c r="H162" s="44">
        <f t="shared" si="2"/>
        <v>0.99967075626520219</v>
      </c>
    </row>
    <row r="163" spans="1:8" s="45" customFormat="1" ht="15.75" outlineLevel="7" x14ac:dyDescent="0.2">
      <c r="A163" s="41" t="s">
        <v>113</v>
      </c>
      <c r="B163" s="42" t="s">
        <v>62</v>
      </c>
      <c r="C163" s="42" t="s">
        <v>163</v>
      </c>
      <c r="D163" s="42" t="s">
        <v>180</v>
      </c>
      <c r="E163" s="42" t="s">
        <v>112</v>
      </c>
      <c r="F163" s="16">
        <v>39180.699999999997</v>
      </c>
      <c r="G163" s="43">
        <v>39167.800000000003</v>
      </c>
      <c r="H163" s="44">
        <f t="shared" si="2"/>
        <v>0.99967075626520219</v>
      </c>
    </row>
    <row r="164" spans="1:8" ht="15.75" outlineLevel="1" x14ac:dyDescent="0.2">
      <c r="A164" s="8" t="s">
        <v>2111</v>
      </c>
      <c r="B164" s="36" t="s">
        <v>62</v>
      </c>
      <c r="C164" s="36" t="s">
        <v>42</v>
      </c>
      <c r="D164" s="36"/>
      <c r="E164" s="36"/>
      <c r="F164" s="15">
        <v>290389</v>
      </c>
      <c r="G164" s="38">
        <v>288054.09999999998</v>
      </c>
      <c r="H164" s="39">
        <f t="shared" si="2"/>
        <v>0.99195940617585365</v>
      </c>
    </row>
    <row r="165" spans="1:8" ht="15.75" outlineLevel="2" collapsed="1" x14ac:dyDescent="0.2">
      <c r="A165" s="40" t="s">
        <v>45</v>
      </c>
      <c r="B165" s="36" t="s">
        <v>62</v>
      </c>
      <c r="C165" s="36" t="s">
        <v>44</v>
      </c>
      <c r="D165" s="36"/>
      <c r="E165" s="36"/>
      <c r="F165" s="15">
        <v>59388.3</v>
      </c>
      <c r="G165" s="38">
        <v>59380.6</v>
      </c>
      <c r="H165" s="39">
        <f t="shared" si="2"/>
        <v>0.99987034483223114</v>
      </c>
    </row>
    <row r="166" spans="1:8" s="45" customFormat="1" ht="47.25" outlineLevel="3" x14ac:dyDescent="0.2">
      <c r="A166" s="41" t="s">
        <v>166</v>
      </c>
      <c r="B166" s="42" t="s">
        <v>62</v>
      </c>
      <c r="C166" s="42" t="s">
        <v>44</v>
      </c>
      <c r="D166" s="42" t="s">
        <v>165</v>
      </c>
      <c r="E166" s="42"/>
      <c r="F166" s="16">
        <v>59021.9</v>
      </c>
      <c r="G166" s="43">
        <v>59014.2</v>
      </c>
      <c r="H166" s="44">
        <f t="shared" si="2"/>
        <v>0.99986953995042516</v>
      </c>
    </row>
    <row r="167" spans="1:8" s="45" customFormat="1" ht="31.5" outlineLevel="4" x14ac:dyDescent="0.2">
      <c r="A167" s="41" t="s">
        <v>183</v>
      </c>
      <c r="B167" s="42" t="s">
        <v>62</v>
      </c>
      <c r="C167" s="42" t="s">
        <v>44</v>
      </c>
      <c r="D167" s="42" t="s">
        <v>182</v>
      </c>
      <c r="E167" s="42"/>
      <c r="F167" s="16">
        <v>58104.800000000003</v>
      </c>
      <c r="G167" s="43">
        <v>58097.1</v>
      </c>
      <c r="H167" s="44">
        <f t="shared" si="2"/>
        <v>0.99986748082774568</v>
      </c>
    </row>
    <row r="168" spans="1:8" s="45" customFormat="1" ht="47.25" outlineLevel="5" x14ac:dyDescent="0.2">
      <c r="A168" s="41" t="s">
        <v>185</v>
      </c>
      <c r="B168" s="42" t="s">
        <v>62</v>
      </c>
      <c r="C168" s="42" t="s">
        <v>44</v>
      </c>
      <c r="D168" s="42" t="s">
        <v>184</v>
      </c>
      <c r="E168" s="42"/>
      <c r="F168" s="16">
        <v>58104.800000000003</v>
      </c>
      <c r="G168" s="43">
        <v>58097.1</v>
      </c>
      <c r="H168" s="44">
        <f t="shared" si="2"/>
        <v>0.99986748082774568</v>
      </c>
    </row>
    <row r="169" spans="1:8" s="45" customFormat="1" ht="94.5" outlineLevel="6" x14ac:dyDescent="0.2">
      <c r="A169" s="41" t="s">
        <v>39</v>
      </c>
      <c r="B169" s="42" t="s">
        <v>62</v>
      </c>
      <c r="C169" s="42" t="s">
        <v>44</v>
      </c>
      <c r="D169" s="42" t="s">
        <v>186</v>
      </c>
      <c r="E169" s="42"/>
      <c r="F169" s="16">
        <v>58104.800000000003</v>
      </c>
      <c r="G169" s="43">
        <v>58097.1</v>
      </c>
      <c r="H169" s="44">
        <f t="shared" si="2"/>
        <v>0.99986748082774568</v>
      </c>
    </row>
    <row r="170" spans="1:8" s="45" customFormat="1" ht="63.75" customHeight="1" outlineLevel="7" x14ac:dyDescent="0.2">
      <c r="A170" s="41" t="s">
        <v>17</v>
      </c>
      <c r="B170" s="42" t="s">
        <v>62</v>
      </c>
      <c r="C170" s="42" t="s">
        <v>44</v>
      </c>
      <c r="D170" s="42" t="s">
        <v>186</v>
      </c>
      <c r="E170" s="42" t="s">
        <v>16</v>
      </c>
      <c r="F170" s="16">
        <v>3660.8</v>
      </c>
      <c r="G170" s="43">
        <v>3660.8</v>
      </c>
      <c r="H170" s="44">
        <f t="shared" si="2"/>
        <v>1</v>
      </c>
    </row>
    <row r="171" spans="1:8" s="45" customFormat="1" ht="31.5" outlineLevel="7" x14ac:dyDescent="0.2">
      <c r="A171" s="41" t="s">
        <v>21</v>
      </c>
      <c r="B171" s="42" t="s">
        <v>62</v>
      </c>
      <c r="C171" s="42" t="s">
        <v>44</v>
      </c>
      <c r="D171" s="42" t="s">
        <v>186</v>
      </c>
      <c r="E171" s="42" t="s">
        <v>20</v>
      </c>
      <c r="F171" s="16">
        <v>10476</v>
      </c>
      <c r="G171" s="43">
        <v>10468.299999999999</v>
      </c>
      <c r="H171" s="44">
        <f t="shared" si="2"/>
        <v>0.99926498663612062</v>
      </c>
    </row>
    <row r="172" spans="1:8" s="45" customFormat="1" ht="31.5" outlineLevel="7" x14ac:dyDescent="0.2">
      <c r="A172" s="41" t="s">
        <v>41</v>
      </c>
      <c r="B172" s="42" t="s">
        <v>62</v>
      </c>
      <c r="C172" s="42" t="s">
        <v>44</v>
      </c>
      <c r="D172" s="42" t="s">
        <v>186</v>
      </c>
      <c r="E172" s="42" t="s">
        <v>40</v>
      </c>
      <c r="F172" s="16">
        <v>43968</v>
      </c>
      <c r="G172" s="43">
        <v>43968</v>
      </c>
      <c r="H172" s="44">
        <f t="shared" si="2"/>
        <v>1</v>
      </c>
    </row>
    <row r="173" spans="1:8" s="45" customFormat="1" ht="31.5" outlineLevel="4" x14ac:dyDescent="0.2">
      <c r="A173" s="41" t="s">
        <v>188</v>
      </c>
      <c r="B173" s="42" t="s">
        <v>62</v>
      </c>
      <c r="C173" s="42" t="s">
        <v>44</v>
      </c>
      <c r="D173" s="42" t="s">
        <v>187</v>
      </c>
      <c r="E173" s="42"/>
      <c r="F173" s="16">
        <v>917.1</v>
      </c>
      <c r="G173" s="43">
        <v>917.1</v>
      </c>
      <c r="H173" s="44">
        <f t="shared" si="2"/>
        <v>1</v>
      </c>
    </row>
    <row r="174" spans="1:8" s="45" customFormat="1" ht="31.5" outlineLevel="5" x14ac:dyDescent="0.2">
      <c r="A174" s="41" t="s">
        <v>190</v>
      </c>
      <c r="B174" s="42" t="s">
        <v>62</v>
      </c>
      <c r="C174" s="42" t="s">
        <v>44</v>
      </c>
      <c r="D174" s="42" t="s">
        <v>189</v>
      </c>
      <c r="E174" s="42"/>
      <c r="F174" s="16">
        <v>917.1</v>
      </c>
      <c r="G174" s="43">
        <v>917.1</v>
      </c>
      <c r="H174" s="44">
        <f t="shared" si="2"/>
        <v>1</v>
      </c>
    </row>
    <row r="175" spans="1:8" s="45" customFormat="1" ht="94.5" outlineLevel="6" x14ac:dyDescent="0.2">
      <c r="A175" s="41" t="s">
        <v>39</v>
      </c>
      <c r="B175" s="42" t="s">
        <v>62</v>
      </c>
      <c r="C175" s="42" t="s">
        <v>44</v>
      </c>
      <c r="D175" s="42" t="s">
        <v>191</v>
      </c>
      <c r="E175" s="42"/>
      <c r="F175" s="16">
        <v>917.1</v>
      </c>
      <c r="G175" s="43">
        <v>917.1</v>
      </c>
      <c r="H175" s="44">
        <f t="shared" si="2"/>
        <v>1</v>
      </c>
    </row>
    <row r="176" spans="1:8" s="45" customFormat="1" ht="31.5" outlineLevel="7" x14ac:dyDescent="0.2">
      <c r="A176" s="41" t="s">
        <v>41</v>
      </c>
      <c r="B176" s="42" t="s">
        <v>62</v>
      </c>
      <c r="C176" s="42" t="s">
        <v>44</v>
      </c>
      <c r="D176" s="42" t="s">
        <v>191</v>
      </c>
      <c r="E176" s="42" t="s">
        <v>40</v>
      </c>
      <c r="F176" s="16">
        <v>917.1</v>
      </c>
      <c r="G176" s="43">
        <v>917.1</v>
      </c>
      <c r="H176" s="44">
        <f t="shared" si="2"/>
        <v>1</v>
      </c>
    </row>
    <row r="177" spans="1:8" s="45" customFormat="1" ht="63" outlineLevel="3" x14ac:dyDescent="0.2">
      <c r="A177" s="41" t="s">
        <v>47</v>
      </c>
      <c r="B177" s="42" t="s">
        <v>62</v>
      </c>
      <c r="C177" s="42" t="s">
        <v>44</v>
      </c>
      <c r="D177" s="42" t="s">
        <v>46</v>
      </c>
      <c r="E177" s="42"/>
      <c r="F177" s="16">
        <v>366.4</v>
      </c>
      <c r="G177" s="43">
        <v>366.4</v>
      </c>
      <c r="H177" s="44">
        <f t="shared" si="2"/>
        <v>1</v>
      </c>
    </row>
    <row r="178" spans="1:8" s="45" customFormat="1" ht="47.25" outlineLevel="4" x14ac:dyDescent="0.2">
      <c r="A178" s="41" t="s">
        <v>49</v>
      </c>
      <c r="B178" s="42" t="s">
        <v>62</v>
      </c>
      <c r="C178" s="42" t="s">
        <v>44</v>
      </c>
      <c r="D178" s="42" t="s">
        <v>48</v>
      </c>
      <c r="E178" s="42"/>
      <c r="F178" s="16">
        <v>366.4</v>
      </c>
      <c r="G178" s="43">
        <v>366.4</v>
      </c>
      <c r="H178" s="44">
        <f t="shared" si="2"/>
        <v>1</v>
      </c>
    </row>
    <row r="179" spans="1:8" s="45" customFormat="1" ht="47.25" outlineLevel="5" x14ac:dyDescent="0.2">
      <c r="A179" s="41" t="s">
        <v>193</v>
      </c>
      <c r="B179" s="42" t="s">
        <v>62</v>
      </c>
      <c r="C179" s="42" t="s">
        <v>44</v>
      </c>
      <c r="D179" s="42" t="s">
        <v>192</v>
      </c>
      <c r="E179" s="42"/>
      <c r="F179" s="16">
        <v>366.4</v>
      </c>
      <c r="G179" s="43">
        <v>366.4</v>
      </c>
      <c r="H179" s="44">
        <f t="shared" si="2"/>
        <v>1</v>
      </c>
    </row>
    <row r="180" spans="1:8" s="45" customFormat="1" ht="63" outlineLevel="6" x14ac:dyDescent="0.2">
      <c r="A180" s="41" t="s">
        <v>53</v>
      </c>
      <c r="B180" s="42" t="s">
        <v>62</v>
      </c>
      <c r="C180" s="42" t="s">
        <v>44</v>
      </c>
      <c r="D180" s="42" t="s">
        <v>194</v>
      </c>
      <c r="E180" s="42"/>
      <c r="F180" s="16">
        <v>366.4</v>
      </c>
      <c r="G180" s="43">
        <v>366.4</v>
      </c>
      <c r="H180" s="44">
        <f t="shared" si="2"/>
        <v>1</v>
      </c>
    </row>
    <row r="181" spans="1:8" s="45" customFormat="1" ht="31.5" outlineLevel="7" x14ac:dyDescent="0.2">
      <c r="A181" s="41" t="s">
        <v>21</v>
      </c>
      <c r="B181" s="42" t="s">
        <v>62</v>
      </c>
      <c r="C181" s="42" t="s">
        <v>44</v>
      </c>
      <c r="D181" s="42" t="s">
        <v>194</v>
      </c>
      <c r="E181" s="42" t="s">
        <v>20</v>
      </c>
      <c r="F181" s="16">
        <v>366.4</v>
      </c>
      <c r="G181" s="43">
        <v>366.4</v>
      </c>
      <c r="H181" s="44">
        <f t="shared" si="2"/>
        <v>1</v>
      </c>
    </row>
    <row r="182" spans="1:8" ht="15.75" outlineLevel="2" collapsed="1" x14ac:dyDescent="0.2">
      <c r="A182" s="40" t="s">
        <v>196</v>
      </c>
      <c r="B182" s="36" t="s">
        <v>62</v>
      </c>
      <c r="C182" s="36" t="s">
        <v>195</v>
      </c>
      <c r="D182" s="36"/>
      <c r="E182" s="36"/>
      <c r="F182" s="15">
        <v>16126.5</v>
      </c>
      <c r="G182" s="38">
        <v>14925.2</v>
      </c>
      <c r="H182" s="39">
        <f t="shared" si="2"/>
        <v>0.9255077047096395</v>
      </c>
    </row>
    <row r="183" spans="1:8" s="45" customFormat="1" ht="47.25" outlineLevel="3" x14ac:dyDescent="0.2">
      <c r="A183" s="41" t="s">
        <v>166</v>
      </c>
      <c r="B183" s="42" t="s">
        <v>62</v>
      </c>
      <c r="C183" s="42" t="s">
        <v>195</v>
      </c>
      <c r="D183" s="42" t="s">
        <v>165</v>
      </c>
      <c r="E183" s="42"/>
      <c r="F183" s="16">
        <v>16126.5</v>
      </c>
      <c r="G183" s="43">
        <v>14925.2</v>
      </c>
      <c r="H183" s="44">
        <f t="shared" si="2"/>
        <v>0.9255077047096395</v>
      </c>
    </row>
    <row r="184" spans="1:8" s="45" customFormat="1" ht="47.25" outlineLevel="4" x14ac:dyDescent="0.2">
      <c r="A184" s="41" t="s">
        <v>198</v>
      </c>
      <c r="B184" s="42" t="s">
        <v>62</v>
      </c>
      <c r="C184" s="42" t="s">
        <v>195</v>
      </c>
      <c r="D184" s="42" t="s">
        <v>197</v>
      </c>
      <c r="E184" s="42"/>
      <c r="F184" s="16">
        <v>16126.5</v>
      </c>
      <c r="G184" s="43">
        <v>14925.2</v>
      </c>
      <c r="H184" s="44">
        <f t="shared" si="2"/>
        <v>0.9255077047096395</v>
      </c>
    </row>
    <row r="185" spans="1:8" s="45" customFormat="1" ht="63" outlineLevel="5" x14ac:dyDescent="0.2">
      <c r="A185" s="41" t="s">
        <v>200</v>
      </c>
      <c r="B185" s="42" t="s">
        <v>62</v>
      </c>
      <c r="C185" s="42" t="s">
        <v>195</v>
      </c>
      <c r="D185" s="42" t="s">
        <v>199</v>
      </c>
      <c r="E185" s="42"/>
      <c r="F185" s="16">
        <v>14946.5</v>
      </c>
      <c r="G185" s="43">
        <v>14925.2</v>
      </c>
      <c r="H185" s="44">
        <f t="shared" si="2"/>
        <v>0.99857491720469682</v>
      </c>
    </row>
    <row r="186" spans="1:8" s="45" customFormat="1" ht="47.25" outlineLevel="6" x14ac:dyDescent="0.2">
      <c r="A186" s="41" t="s">
        <v>202</v>
      </c>
      <c r="B186" s="42" t="s">
        <v>62</v>
      </c>
      <c r="C186" s="42" t="s">
        <v>195</v>
      </c>
      <c r="D186" s="42" t="s">
        <v>201</v>
      </c>
      <c r="E186" s="42"/>
      <c r="F186" s="16">
        <v>2205.4</v>
      </c>
      <c r="G186" s="43">
        <v>2205.4</v>
      </c>
      <c r="H186" s="44">
        <f t="shared" si="2"/>
        <v>1</v>
      </c>
    </row>
    <row r="187" spans="1:8" s="45" customFormat="1" ht="31.5" outlineLevel="7" x14ac:dyDescent="0.2">
      <c r="A187" s="41" t="s">
        <v>41</v>
      </c>
      <c r="B187" s="42" t="s">
        <v>62</v>
      </c>
      <c r="C187" s="42" t="s">
        <v>195</v>
      </c>
      <c r="D187" s="42" t="s">
        <v>201</v>
      </c>
      <c r="E187" s="42" t="s">
        <v>40</v>
      </c>
      <c r="F187" s="16">
        <v>2205.4</v>
      </c>
      <c r="G187" s="43">
        <v>2205.4</v>
      </c>
      <c r="H187" s="44">
        <f t="shared" si="2"/>
        <v>1</v>
      </c>
    </row>
    <row r="188" spans="1:8" s="45" customFormat="1" ht="47.25" outlineLevel="6" x14ac:dyDescent="0.2">
      <c r="A188" s="41" t="s">
        <v>204</v>
      </c>
      <c r="B188" s="42" t="s">
        <v>62</v>
      </c>
      <c r="C188" s="42" t="s">
        <v>195</v>
      </c>
      <c r="D188" s="42" t="s">
        <v>203</v>
      </c>
      <c r="E188" s="42"/>
      <c r="F188" s="16">
        <v>11357.5</v>
      </c>
      <c r="G188" s="43">
        <v>11357.5</v>
      </c>
      <c r="H188" s="44">
        <f t="shared" si="2"/>
        <v>1</v>
      </c>
    </row>
    <row r="189" spans="1:8" s="45" customFormat="1" ht="31.5" outlineLevel="7" x14ac:dyDescent="0.2">
      <c r="A189" s="41" t="s">
        <v>21</v>
      </c>
      <c r="B189" s="42" t="s">
        <v>62</v>
      </c>
      <c r="C189" s="42" t="s">
        <v>195</v>
      </c>
      <c r="D189" s="42" t="s">
        <v>203</v>
      </c>
      <c r="E189" s="42" t="s">
        <v>20</v>
      </c>
      <c r="F189" s="16">
        <v>11357.5</v>
      </c>
      <c r="G189" s="43">
        <v>11357.5</v>
      </c>
      <c r="H189" s="44">
        <f t="shared" si="2"/>
        <v>1</v>
      </c>
    </row>
    <row r="190" spans="1:8" s="45" customFormat="1" ht="63" outlineLevel="6" x14ac:dyDescent="0.2">
      <c r="A190" s="41" t="s">
        <v>206</v>
      </c>
      <c r="B190" s="42" t="s">
        <v>62</v>
      </c>
      <c r="C190" s="42" t="s">
        <v>195</v>
      </c>
      <c r="D190" s="42" t="s">
        <v>205</v>
      </c>
      <c r="E190" s="42"/>
      <c r="F190" s="16">
        <v>1083.5999999999999</v>
      </c>
      <c r="G190" s="43">
        <v>1082.3</v>
      </c>
      <c r="H190" s="44">
        <f t="shared" si="2"/>
        <v>0.99880029531192327</v>
      </c>
    </row>
    <row r="191" spans="1:8" s="45" customFormat="1" ht="31.5" outlineLevel="7" x14ac:dyDescent="0.2">
      <c r="A191" s="41" t="s">
        <v>21</v>
      </c>
      <c r="B191" s="42" t="s">
        <v>62</v>
      </c>
      <c r="C191" s="42" t="s">
        <v>195</v>
      </c>
      <c r="D191" s="42" t="s">
        <v>205</v>
      </c>
      <c r="E191" s="42" t="s">
        <v>20</v>
      </c>
      <c r="F191" s="16">
        <v>589</v>
      </c>
      <c r="G191" s="43">
        <v>587.70000000000005</v>
      </c>
      <c r="H191" s="44">
        <f t="shared" si="2"/>
        <v>0.99779286926994915</v>
      </c>
    </row>
    <row r="192" spans="1:8" s="45" customFormat="1" ht="31.5" outlineLevel="7" x14ac:dyDescent="0.2">
      <c r="A192" s="41" t="s">
        <v>41</v>
      </c>
      <c r="B192" s="42" t="s">
        <v>62</v>
      </c>
      <c r="C192" s="42" t="s">
        <v>195</v>
      </c>
      <c r="D192" s="42" t="s">
        <v>205</v>
      </c>
      <c r="E192" s="42" t="s">
        <v>40</v>
      </c>
      <c r="F192" s="16">
        <v>494.6</v>
      </c>
      <c r="G192" s="43">
        <v>494.6</v>
      </c>
      <c r="H192" s="44">
        <f t="shared" si="2"/>
        <v>1</v>
      </c>
    </row>
    <row r="193" spans="1:8" s="45" customFormat="1" ht="63" outlineLevel="6" x14ac:dyDescent="0.2">
      <c r="A193" s="41" t="s">
        <v>208</v>
      </c>
      <c r="B193" s="42" t="s">
        <v>62</v>
      </c>
      <c r="C193" s="42" t="s">
        <v>195</v>
      </c>
      <c r="D193" s="42" t="s">
        <v>207</v>
      </c>
      <c r="E193" s="42"/>
      <c r="F193" s="16">
        <v>300</v>
      </c>
      <c r="G193" s="43">
        <v>280</v>
      </c>
      <c r="H193" s="44">
        <f t="shared" si="2"/>
        <v>0.93333333333333335</v>
      </c>
    </row>
    <row r="194" spans="1:8" s="45" customFormat="1" ht="31.5" outlineLevel="7" x14ac:dyDescent="0.2">
      <c r="A194" s="41" t="s">
        <v>21</v>
      </c>
      <c r="B194" s="42" t="s">
        <v>62</v>
      </c>
      <c r="C194" s="42" t="s">
        <v>195</v>
      </c>
      <c r="D194" s="42" t="s">
        <v>207</v>
      </c>
      <c r="E194" s="42" t="s">
        <v>20</v>
      </c>
      <c r="F194" s="16">
        <v>300</v>
      </c>
      <c r="G194" s="43">
        <v>280</v>
      </c>
      <c r="H194" s="44">
        <f t="shared" si="2"/>
        <v>0.93333333333333335</v>
      </c>
    </row>
    <row r="195" spans="1:8" s="45" customFormat="1" ht="141.75" outlineLevel="2" x14ac:dyDescent="0.2">
      <c r="A195" s="14" t="s">
        <v>2115</v>
      </c>
      <c r="B195" s="13" t="s">
        <v>62</v>
      </c>
      <c r="C195" s="13" t="s">
        <v>195</v>
      </c>
      <c r="D195" s="13" t="s">
        <v>2116</v>
      </c>
      <c r="E195" s="13"/>
      <c r="F195" s="16">
        <v>1180</v>
      </c>
      <c r="G195" s="43">
        <v>0</v>
      </c>
      <c r="H195" s="44">
        <f t="shared" si="2"/>
        <v>0</v>
      </c>
    </row>
    <row r="196" spans="1:8" s="45" customFormat="1" ht="94.5" outlineLevel="3" x14ac:dyDescent="0.2">
      <c r="A196" s="12" t="s">
        <v>39</v>
      </c>
      <c r="B196" s="13" t="s">
        <v>62</v>
      </c>
      <c r="C196" s="13" t="s">
        <v>195</v>
      </c>
      <c r="D196" s="13" t="s">
        <v>2117</v>
      </c>
      <c r="E196" s="13"/>
      <c r="F196" s="16">
        <v>1180</v>
      </c>
      <c r="G196" s="43">
        <v>0</v>
      </c>
      <c r="H196" s="44">
        <f t="shared" si="2"/>
        <v>0</v>
      </c>
    </row>
    <row r="197" spans="1:8" s="45" customFormat="1" ht="31.5" outlineLevel="4" x14ac:dyDescent="0.2">
      <c r="A197" s="12" t="s">
        <v>362</v>
      </c>
      <c r="B197" s="13" t="s">
        <v>62</v>
      </c>
      <c r="C197" s="13" t="s">
        <v>195</v>
      </c>
      <c r="D197" s="13" t="s">
        <v>2117</v>
      </c>
      <c r="E197" s="13" t="s">
        <v>361</v>
      </c>
      <c r="F197" s="16">
        <v>1180</v>
      </c>
      <c r="G197" s="43">
        <v>0</v>
      </c>
      <c r="H197" s="44">
        <f t="shared" si="2"/>
        <v>0</v>
      </c>
    </row>
    <row r="198" spans="1:8" ht="15.75" outlineLevel="5" collapsed="1" x14ac:dyDescent="0.2">
      <c r="A198" s="40" t="s">
        <v>210</v>
      </c>
      <c r="B198" s="36" t="s">
        <v>62</v>
      </c>
      <c r="C198" s="36" t="s">
        <v>209</v>
      </c>
      <c r="D198" s="36"/>
      <c r="E198" s="36"/>
      <c r="F198" s="15">
        <v>158936.20000000001</v>
      </c>
      <c r="G198" s="38">
        <v>158886.5</v>
      </c>
      <c r="H198" s="39">
        <f t="shared" si="2"/>
        <v>0.99968729590867267</v>
      </c>
    </row>
    <row r="199" spans="1:8" s="45" customFormat="1" ht="47.25" outlineLevel="6" x14ac:dyDescent="0.2">
      <c r="A199" s="41" t="s">
        <v>166</v>
      </c>
      <c r="B199" s="42" t="s">
        <v>62</v>
      </c>
      <c r="C199" s="42" t="s">
        <v>209</v>
      </c>
      <c r="D199" s="42" t="s">
        <v>165</v>
      </c>
      <c r="E199" s="42"/>
      <c r="F199" s="16">
        <v>158936.20000000001</v>
      </c>
      <c r="G199" s="43">
        <v>158886.5</v>
      </c>
      <c r="H199" s="44">
        <f t="shared" si="2"/>
        <v>0.99968729590867267</v>
      </c>
    </row>
    <row r="200" spans="1:8" s="45" customFormat="1" ht="31.5" outlineLevel="7" x14ac:dyDescent="0.2">
      <c r="A200" s="41" t="s">
        <v>168</v>
      </c>
      <c r="B200" s="42" t="s">
        <v>62</v>
      </c>
      <c r="C200" s="42" t="s">
        <v>209</v>
      </c>
      <c r="D200" s="42" t="s">
        <v>167</v>
      </c>
      <c r="E200" s="42"/>
      <c r="F200" s="16">
        <v>114877.3</v>
      </c>
      <c r="G200" s="43">
        <v>114827.9</v>
      </c>
      <c r="H200" s="44">
        <f t="shared" ref="H200:H263" si="3">G200/F200</f>
        <v>0.99956997596566066</v>
      </c>
    </row>
    <row r="201" spans="1:8" s="45" customFormat="1" ht="31.5" outlineLevel="7" x14ac:dyDescent="0.2">
      <c r="A201" s="41" t="s">
        <v>170</v>
      </c>
      <c r="B201" s="42" t="s">
        <v>62</v>
      </c>
      <c r="C201" s="42" t="s">
        <v>209</v>
      </c>
      <c r="D201" s="42" t="s">
        <v>169</v>
      </c>
      <c r="E201" s="42"/>
      <c r="F201" s="16">
        <v>101786</v>
      </c>
      <c r="G201" s="43">
        <v>101736.7</v>
      </c>
      <c r="H201" s="44">
        <f t="shared" si="3"/>
        <v>0.99951565048238455</v>
      </c>
    </row>
    <row r="202" spans="1:8" s="45" customFormat="1" ht="94.5" outlineLevel="7" x14ac:dyDescent="0.2">
      <c r="A202" s="41" t="s">
        <v>39</v>
      </c>
      <c r="B202" s="42" t="s">
        <v>62</v>
      </c>
      <c r="C202" s="42" t="s">
        <v>209</v>
      </c>
      <c r="D202" s="42" t="s">
        <v>171</v>
      </c>
      <c r="E202" s="42"/>
      <c r="F202" s="16">
        <v>101786</v>
      </c>
      <c r="G202" s="43">
        <v>101736.7</v>
      </c>
      <c r="H202" s="44">
        <f t="shared" si="3"/>
        <v>0.99951565048238455</v>
      </c>
    </row>
    <row r="203" spans="1:8" s="45" customFormat="1" ht="63.75" customHeight="1" outlineLevel="7" x14ac:dyDescent="0.2">
      <c r="A203" s="41" t="s">
        <v>17</v>
      </c>
      <c r="B203" s="42" t="s">
        <v>62</v>
      </c>
      <c r="C203" s="42" t="s">
        <v>209</v>
      </c>
      <c r="D203" s="42" t="s">
        <v>171</v>
      </c>
      <c r="E203" s="42" t="s">
        <v>16</v>
      </c>
      <c r="F203" s="16">
        <v>32806.6</v>
      </c>
      <c r="G203" s="43">
        <v>32799</v>
      </c>
      <c r="H203" s="44">
        <f t="shared" si="3"/>
        <v>0.99976833929758036</v>
      </c>
    </row>
    <row r="204" spans="1:8" s="45" customFormat="1" ht="31.5" outlineLevel="5" x14ac:dyDescent="0.2">
      <c r="A204" s="41" t="s">
        <v>21</v>
      </c>
      <c r="B204" s="42" t="s">
        <v>62</v>
      </c>
      <c r="C204" s="42" t="s">
        <v>209</v>
      </c>
      <c r="D204" s="42" t="s">
        <v>171</v>
      </c>
      <c r="E204" s="42" t="s">
        <v>20</v>
      </c>
      <c r="F204" s="16">
        <v>12204</v>
      </c>
      <c r="G204" s="43">
        <v>12162.3</v>
      </c>
      <c r="H204" s="44">
        <f t="shared" si="3"/>
        <v>0.99658308751229097</v>
      </c>
    </row>
    <row r="205" spans="1:8" s="45" customFormat="1" ht="15.75" outlineLevel="6" x14ac:dyDescent="0.2">
      <c r="A205" s="41" t="s">
        <v>81</v>
      </c>
      <c r="B205" s="42" t="s">
        <v>62</v>
      </c>
      <c r="C205" s="42" t="s">
        <v>209</v>
      </c>
      <c r="D205" s="42" t="s">
        <v>171</v>
      </c>
      <c r="E205" s="42" t="s">
        <v>80</v>
      </c>
      <c r="F205" s="16">
        <v>23957.4</v>
      </c>
      <c r="G205" s="43">
        <v>23957.4</v>
      </c>
      <c r="H205" s="44">
        <f t="shared" si="3"/>
        <v>1</v>
      </c>
    </row>
    <row r="206" spans="1:8" s="45" customFormat="1" ht="31.5" outlineLevel="7" x14ac:dyDescent="0.2">
      <c r="A206" s="41" t="s">
        <v>41</v>
      </c>
      <c r="B206" s="42" t="s">
        <v>62</v>
      </c>
      <c r="C206" s="42" t="s">
        <v>209</v>
      </c>
      <c r="D206" s="42" t="s">
        <v>171</v>
      </c>
      <c r="E206" s="42" t="s">
        <v>40</v>
      </c>
      <c r="F206" s="16">
        <v>32818</v>
      </c>
      <c r="G206" s="43">
        <v>32818</v>
      </c>
      <c r="H206" s="44">
        <f t="shared" si="3"/>
        <v>1</v>
      </c>
    </row>
    <row r="207" spans="1:8" s="45" customFormat="1" ht="31.5" outlineLevel="7" x14ac:dyDescent="0.2">
      <c r="A207" s="41" t="s">
        <v>212</v>
      </c>
      <c r="B207" s="42" t="s">
        <v>62</v>
      </c>
      <c r="C207" s="42" t="s">
        <v>209</v>
      </c>
      <c r="D207" s="42" t="s">
        <v>211</v>
      </c>
      <c r="E207" s="42"/>
      <c r="F207" s="16">
        <v>6443.6</v>
      </c>
      <c r="G207" s="43">
        <v>6443.5</v>
      </c>
      <c r="H207" s="44">
        <f t="shared" si="3"/>
        <v>0.99998448072506052</v>
      </c>
    </row>
    <row r="208" spans="1:8" s="45" customFormat="1" ht="94.5" outlineLevel="5" x14ac:dyDescent="0.2">
      <c r="A208" s="41" t="s">
        <v>39</v>
      </c>
      <c r="B208" s="42" t="s">
        <v>62</v>
      </c>
      <c r="C208" s="42" t="s">
        <v>209</v>
      </c>
      <c r="D208" s="42" t="s">
        <v>213</v>
      </c>
      <c r="E208" s="42"/>
      <c r="F208" s="16">
        <v>6443.6</v>
      </c>
      <c r="G208" s="43">
        <v>6443.5</v>
      </c>
      <c r="H208" s="44">
        <f t="shared" si="3"/>
        <v>0.99998448072506052</v>
      </c>
    </row>
    <row r="209" spans="1:8" s="45" customFormat="1" ht="63.75" customHeight="1" outlineLevel="6" collapsed="1" x14ac:dyDescent="0.2">
      <c r="A209" s="41" t="s">
        <v>17</v>
      </c>
      <c r="B209" s="42" t="s">
        <v>62</v>
      </c>
      <c r="C209" s="42" t="s">
        <v>209</v>
      </c>
      <c r="D209" s="42" t="s">
        <v>213</v>
      </c>
      <c r="E209" s="42" t="s">
        <v>16</v>
      </c>
      <c r="F209" s="16">
        <v>29.9</v>
      </c>
      <c r="G209" s="43">
        <v>29.8</v>
      </c>
      <c r="H209" s="44">
        <f t="shared" si="3"/>
        <v>0.99665551839464894</v>
      </c>
    </row>
    <row r="210" spans="1:8" s="45" customFormat="1" ht="31.5" outlineLevel="7" x14ac:dyDescent="0.2">
      <c r="A210" s="41" t="s">
        <v>41</v>
      </c>
      <c r="B210" s="42" t="s">
        <v>62</v>
      </c>
      <c r="C210" s="42" t="s">
        <v>209</v>
      </c>
      <c r="D210" s="42" t="s">
        <v>213</v>
      </c>
      <c r="E210" s="42" t="s">
        <v>40</v>
      </c>
      <c r="F210" s="16">
        <v>6413.7</v>
      </c>
      <c r="G210" s="43">
        <v>6413.7</v>
      </c>
      <c r="H210" s="44">
        <f t="shared" si="3"/>
        <v>1</v>
      </c>
    </row>
    <row r="211" spans="1:8" s="45" customFormat="1" ht="63" outlineLevel="7" x14ac:dyDescent="0.2">
      <c r="A211" s="41" t="s">
        <v>215</v>
      </c>
      <c r="B211" s="42" t="s">
        <v>62</v>
      </c>
      <c r="C211" s="42" t="s">
        <v>209</v>
      </c>
      <c r="D211" s="42" t="s">
        <v>214</v>
      </c>
      <c r="E211" s="42"/>
      <c r="F211" s="16">
        <v>6647.7</v>
      </c>
      <c r="G211" s="43">
        <v>6647.7</v>
      </c>
      <c r="H211" s="44">
        <f t="shared" si="3"/>
        <v>1</v>
      </c>
    </row>
    <row r="212" spans="1:8" s="45" customFormat="1" ht="47.25" outlineLevel="7" x14ac:dyDescent="0.2">
      <c r="A212" s="41" t="s">
        <v>217</v>
      </c>
      <c r="B212" s="42" t="s">
        <v>62</v>
      </c>
      <c r="C212" s="42" t="s">
        <v>209</v>
      </c>
      <c r="D212" s="42" t="s">
        <v>216</v>
      </c>
      <c r="E212" s="42"/>
      <c r="F212" s="16">
        <v>6147.7</v>
      </c>
      <c r="G212" s="43">
        <v>6147.7</v>
      </c>
      <c r="H212" s="44">
        <f t="shared" si="3"/>
        <v>1</v>
      </c>
    </row>
    <row r="213" spans="1:8" s="45" customFormat="1" ht="63.75" customHeight="1" outlineLevel="6" collapsed="1" x14ac:dyDescent="0.2">
      <c r="A213" s="41" t="s">
        <v>17</v>
      </c>
      <c r="B213" s="42" t="s">
        <v>62</v>
      </c>
      <c r="C213" s="42" t="s">
        <v>209</v>
      </c>
      <c r="D213" s="42" t="s">
        <v>216</v>
      </c>
      <c r="E213" s="42" t="s">
        <v>16</v>
      </c>
      <c r="F213" s="16">
        <v>167.5</v>
      </c>
      <c r="G213" s="43">
        <v>167.5</v>
      </c>
      <c r="H213" s="44">
        <f t="shared" si="3"/>
        <v>1</v>
      </c>
    </row>
    <row r="214" spans="1:8" s="45" customFormat="1" ht="31.5" outlineLevel="7" x14ac:dyDescent="0.2">
      <c r="A214" s="41" t="s">
        <v>21</v>
      </c>
      <c r="B214" s="42" t="s">
        <v>62</v>
      </c>
      <c r="C214" s="42" t="s">
        <v>209</v>
      </c>
      <c r="D214" s="42" t="s">
        <v>216</v>
      </c>
      <c r="E214" s="42" t="s">
        <v>20</v>
      </c>
      <c r="F214" s="16">
        <v>4340.8999999999996</v>
      </c>
      <c r="G214" s="43">
        <v>4340.8999999999996</v>
      </c>
      <c r="H214" s="44">
        <f t="shared" si="3"/>
        <v>1</v>
      </c>
    </row>
    <row r="215" spans="1:8" s="45" customFormat="1" ht="31.5" outlineLevel="7" x14ac:dyDescent="0.2">
      <c r="A215" s="41" t="s">
        <v>41</v>
      </c>
      <c r="B215" s="42" t="s">
        <v>62</v>
      </c>
      <c r="C215" s="42" t="s">
        <v>209</v>
      </c>
      <c r="D215" s="42" t="s">
        <v>216</v>
      </c>
      <c r="E215" s="42" t="s">
        <v>40</v>
      </c>
      <c r="F215" s="16">
        <v>1639.3</v>
      </c>
      <c r="G215" s="43">
        <v>1639.3</v>
      </c>
      <c r="H215" s="44">
        <f t="shared" si="3"/>
        <v>1</v>
      </c>
    </row>
    <row r="216" spans="1:8" s="45" customFormat="1" ht="63" outlineLevel="4" x14ac:dyDescent="0.2">
      <c r="A216" s="41" t="s">
        <v>219</v>
      </c>
      <c r="B216" s="42" t="s">
        <v>62</v>
      </c>
      <c r="C216" s="42" t="s">
        <v>209</v>
      </c>
      <c r="D216" s="42" t="s">
        <v>218</v>
      </c>
      <c r="E216" s="42"/>
      <c r="F216" s="16">
        <v>500</v>
      </c>
      <c r="G216" s="43">
        <v>500</v>
      </c>
      <c r="H216" s="44">
        <f t="shared" si="3"/>
        <v>1</v>
      </c>
    </row>
    <row r="217" spans="1:8" s="45" customFormat="1" ht="31.5" outlineLevel="5" x14ac:dyDescent="0.2">
      <c r="A217" s="41" t="s">
        <v>21</v>
      </c>
      <c r="B217" s="42" t="s">
        <v>62</v>
      </c>
      <c r="C217" s="42" t="s">
        <v>209</v>
      </c>
      <c r="D217" s="42" t="s">
        <v>218</v>
      </c>
      <c r="E217" s="42" t="s">
        <v>20</v>
      </c>
      <c r="F217" s="16">
        <v>366.5</v>
      </c>
      <c r="G217" s="43">
        <v>366.5</v>
      </c>
      <c r="H217" s="44">
        <f t="shared" si="3"/>
        <v>1</v>
      </c>
    </row>
    <row r="218" spans="1:8" s="45" customFormat="1" ht="31.5" outlineLevel="6" x14ac:dyDescent="0.2">
      <c r="A218" s="41" t="s">
        <v>41</v>
      </c>
      <c r="B218" s="42" t="s">
        <v>62</v>
      </c>
      <c r="C218" s="42" t="s">
        <v>209</v>
      </c>
      <c r="D218" s="42" t="s">
        <v>218</v>
      </c>
      <c r="E218" s="42" t="s">
        <v>40</v>
      </c>
      <c r="F218" s="16">
        <v>133.5</v>
      </c>
      <c r="G218" s="43">
        <v>133.5</v>
      </c>
      <c r="H218" s="44">
        <f t="shared" si="3"/>
        <v>1</v>
      </c>
    </row>
    <row r="219" spans="1:8" s="45" customFormat="1" ht="31.5" outlineLevel="7" x14ac:dyDescent="0.2">
      <c r="A219" s="41" t="s">
        <v>188</v>
      </c>
      <c r="B219" s="42" t="s">
        <v>62</v>
      </c>
      <c r="C219" s="42" t="s">
        <v>209</v>
      </c>
      <c r="D219" s="42" t="s">
        <v>187</v>
      </c>
      <c r="E219" s="42"/>
      <c r="F219" s="16">
        <v>44058.9</v>
      </c>
      <c r="G219" s="43">
        <v>44058.6</v>
      </c>
      <c r="H219" s="44">
        <f t="shared" si="3"/>
        <v>0.99999319093304639</v>
      </c>
    </row>
    <row r="220" spans="1:8" s="45" customFormat="1" ht="31.5" outlineLevel="6" x14ac:dyDescent="0.2">
      <c r="A220" s="41" t="s">
        <v>190</v>
      </c>
      <c r="B220" s="42" t="s">
        <v>62</v>
      </c>
      <c r="C220" s="42" t="s">
        <v>209</v>
      </c>
      <c r="D220" s="42" t="s">
        <v>189</v>
      </c>
      <c r="E220" s="42"/>
      <c r="F220" s="16">
        <v>44058.9</v>
      </c>
      <c r="G220" s="43">
        <v>44058.6</v>
      </c>
      <c r="H220" s="44">
        <f t="shared" si="3"/>
        <v>0.99999319093304639</v>
      </c>
    </row>
    <row r="221" spans="1:8" s="45" customFormat="1" ht="31.5" outlineLevel="7" x14ac:dyDescent="0.2">
      <c r="A221" s="41" t="s">
        <v>221</v>
      </c>
      <c r="B221" s="42" t="s">
        <v>62</v>
      </c>
      <c r="C221" s="42" t="s">
        <v>209</v>
      </c>
      <c r="D221" s="42" t="s">
        <v>220</v>
      </c>
      <c r="E221" s="42"/>
      <c r="F221" s="16">
        <v>14208.3</v>
      </c>
      <c r="G221" s="43">
        <v>14208.2</v>
      </c>
      <c r="H221" s="44">
        <f t="shared" si="3"/>
        <v>0.99999296186032116</v>
      </c>
    </row>
    <row r="222" spans="1:8" s="45" customFormat="1" ht="31.5" outlineLevel="6" x14ac:dyDescent="0.2">
      <c r="A222" s="41" t="s">
        <v>41</v>
      </c>
      <c r="B222" s="42" t="s">
        <v>62</v>
      </c>
      <c r="C222" s="42" t="s">
        <v>209</v>
      </c>
      <c r="D222" s="42" t="s">
        <v>220</v>
      </c>
      <c r="E222" s="42" t="s">
        <v>40</v>
      </c>
      <c r="F222" s="16">
        <v>14208.3</v>
      </c>
      <c r="G222" s="43">
        <v>14208.2</v>
      </c>
      <c r="H222" s="44">
        <f t="shared" si="3"/>
        <v>0.99999296186032116</v>
      </c>
    </row>
    <row r="223" spans="1:8" s="45" customFormat="1" ht="63" outlineLevel="7" x14ac:dyDescent="0.2">
      <c r="A223" s="41" t="s">
        <v>223</v>
      </c>
      <c r="B223" s="42" t="s">
        <v>62</v>
      </c>
      <c r="C223" s="42" t="s">
        <v>209</v>
      </c>
      <c r="D223" s="42" t="s">
        <v>222</v>
      </c>
      <c r="E223" s="42"/>
      <c r="F223" s="16">
        <v>13.2</v>
      </c>
      <c r="G223" s="43">
        <v>13.1</v>
      </c>
      <c r="H223" s="44">
        <f t="shared" si="3"/>
        <v>0.99242424242424243</v>
      </c>
    </row>
    <row r="224" spans="1:8" s="45" customFormat="1" ht="15.75" outlineLevel="7" x14ac:dyDescent="0.2">
      <c r="A224" s="41" t="s">
        <v>81</v>
      </c>
      <c r="B224" s="42" t="s">
        <v>62</v>
      </c>
      <c r="C224" s="42" t="s">
        <v>209</v>
      </c>
      <c r="D224" s="42" t="s">
        <v>222</v>
      </c>
      <c r="E224" s="42" t="s">
        <v>80</v>
      </c>
      <c r="F224" s="16">
        <v>13.2</v>
      </c>
      <c r="G224" s="43">
        <v>13.1</v>
      </c>
      <c r="H224" s="44">
        <f t="shared" si="3"/>
        <v>0.99242424242424243</v>
      </c>
    </row>
    <row r="225" spans="1:8" s="45" customFormat="1" ht="94.5" outlineLevel="7" x14ac:dyDescent="0.2">
      <c r="A225" s="41" t="s">
        <v>39</v>
      </c>
      <c r="B225" s="42" t="s">
        <v>62</v>
      </c>
      <c r="C225" s="42" t="s">
        <v>209</v>
      </c>
      <c r="D225" s="42" t="s">
        <v>191</v>
      </c>
      <c r="E225" s="42"/>
      <c r="F225" s="16">
        <v>29837.4</v>
      </c>
      <c r="G225" s="43">
        <v>29837.3</v>
      </c>
      <c r="H225" s="44">
        <f t="shared" si="3"/>
        <v>0.99999664850154502</v>
      </c>
    </row>
    <row r="226" spans="1:8" s="45" customFormat="1" ht="63.75" customHeight="1" outlineLevel="2" x14ac:dyDescent="0.2">
      <c r="A226" s="41" t="s">
        <v>17</v>
      </c>
      <c r="B226" s="42" t="s">
        <v>62</v>
      </c>
      <c r="C226" s="42" t="s">
        <v>209</v>
      </c>
      <c r="D226" s="42" t="s">
        <v>191</v>
      </c>
      <c r="E226" s="42" t="s">
        <v>16</v>
      </c>
      <c r="F226" s="16">
        <v>28768</v>
      </c>
      <c r="G226" s="43">
        <v>28768</v>
      </c>
      <c r="H226" s="44">
        <f t="shared" si="3"/>
        <v>1</v>
      </c>
    </row>
    <row r="227" spans="1:8" s="45" customFormat="1" ht="31.5" outlineLevel="3" x14ac:dyDescent="0.2">
      <c r="A227" s="41" t="s">
        <v>21</v>
      </c>
      <c r="B227" s="42" t="s">
        <v>62</v>
      </c>
      <c r="C227" s="42" t="s">
        <v>209</v>
      </c>
      <c r="D227" s="42" t="s">
        <v>191</v>
      </c>
      <c r="E227" s="42" t="s">
        <v>20</v>
      </c>
      <c r="F227" s="16">
        <v>1053.5</v>
      </c>
      <c r="G227" s="43">
        <v>1053.4000000000001</v>
      </c>
      <c r="H227" s="44">
        <f t="shared" si="3"/>
        <v>0.99990507831039399</v>
      </c>
    </row>
    <row r="228" spans="1:8" s="45" customFormat="1" ht="15.75" outlineLevel="4" x14ac:dyDescent="0.2">
      <c r="A228" s="41" t="s">
        <v>72</v>
      </c>
      <c r="B228" s="42" t="s">
        <v>62</v>
      </c>
      <c r="C228" s="42" t="s">
        <v>209</v>
      </c>
      <c r="D228" s="42" t="s">
        <v>191</v>
      </c>
      <c r="E228" s="42" t="s">
        <v>3</v>
      </c>
      <c r="F228" s="16">
        <v>15.9</v>
      </c>
      <c r="G228" s="43">
        <v>15.9</v>
      </c>
      <c r="H228" s="44">
        <f t="shared" si="3"/>
        <v>1</v>
      </c>
    </row>
    <row r="229" spans="1:8" ht="31.5" outlineLevel="5" collapsed="1" x14ac:dyDescent="0.2">
      <c r="A229" s="40" t="s">
        <v>225</v>
      </c>
      <c r="B229" s="36" t="s">
        <v>62</v>
      </c>
      <c r="C229" s="36" t="s">
        <v>224</v>
      </c>
      <c r="D229" s="36"/>
      <c r="E229" s="36"/>
      <c r="F229" s="15">
        <v>55938</v>
      </c>
      <c r="G229" s="38">
        <v>54861.8</v>
      </c>
      <c r="H229" s="39">
        <f t="shared" si="3"/>
        <v>0.98076084236118566</v>
      </c>
    </row>
    <row r="230" spans="1:8" s="45" customFormat="1" ht="47.25" outlineLevel="6" x14ac:dyDescent="0.2">
      <c r="A230" s="41" t="s">
        <v>166</v>
      </c>
      <c r="B230" s="42" t="s">
        <v>62</v>
      </c>
      <c r="C230" s="42" t="s">
        <v>224</v>
      </c>
      <c r="D230" s="42" t="s">
        <v>165</v>
      </c>
      <c r="E230" s="42"/>
      <c r="F230" s="16">
        <v>55345.599999999999</v>
      </c>
      <c r="G230" s="43">
        <v>54269.5</v>
      </c>
      <c r="H230" s="44">
        <f t="shared" si="3"/>
        <v>0.98055671995605798</v>
      </c>
    </row>
    <row r="231" spans="1:8" s="45" customFormat="1" ht="31.5" outlineLevel="7" x14ac:dyDescent="0.2">
      <c r="A231" s="41" t="s">
        <v>183</v>
      </c>
      <c r="B231" s="42" t="s">
        <v>62</v>
      </c>
      <c r="C231" s="42" t="s">
        <v>224</v>
      </c>
      <c r="D231" s="42" t="s">
        <v>182</v>
      </c>
      <c r="E231" s="42"/>
      <c r="F231" s="16">
        <v>5850.3</v>
      </c>
      <c r="G231" s="43">
        <v>5849.8</v>
      </c>
      <c r="H231" s="44">
        <f t="shared" si="3"/>
        <v>0.99991453429738641</v>
      </c>
    </row>
    <row r="232" spans="1:8" s="45" customFormat="1" ht="31.5" outlineLevel="7" x14ac:dyDescent="0.2">
      <c r="A232" s="41" t="s">
        <v>227</v>
      </c>
      <c r="B232" s="42" t="s">
        <v>62</v>
      </c>
      <c r="C232" s="42" t="s">
        <v>224</v>
      </c>
      <c r="D232" s="42" t="s">
        <v>226</v>
      </c>
      <c r="E232" s="42"/>
      <c r="F232" s="16">
        <v>5850.3</v>
      </c>
      <c r="G232" s="43">
        <v>5849.8</v>
      </c>
      <c r="H232" s="44">
        <f t="shared" si="3"/>
        <v>0.99991453429738641</v>
      </c>
    </row>
    <row r="233" spans="1:8" s="45" customFormat="1" ht="94.5" outlineLevel="4" x14ac:dyDescent="0.2">
      <c r="A233" s="41" t="s">
        <v>39</v>
      </c>
      <c r="B233" s="42" t="s">
        <v>62</v>
      </c>
      <c r="C233" s="42" t="s">
        <v>224</v>
      </c>
      <c r="D233" s="42" t="s">
        <v>228</v>
      </c>
      <c r="E233" s="42"/>
      <c r="F233" s="16">
        <v>5850.3</v>
      </c>
      <c r="G233" s="43">
        <v>5849.8</v>
      </c>
      <c r="H233" s="44">
        <f t="shared" si="3"/>
        <v>0.99991453429738641</v>
      </c>
    </row>
    <row r="234" spans="1:8" s="45" customFormat="1" ht="63.75" customHeight="1" outlineLevel="5" x14ac:dyDescent="0.2">
      <c r="A234" s="41" t="s">
        <v>17</v>
      </c>
      <c r="B234" s="42" t="s">
        <v>62</v>
      </c>
      <c r="C234" s="42" t="s">
        <v>224</v>
      </c>
      <c r="D234" s="42" t="s">
        <v>228</v>
      </c>
      <c r="E234" s="42" t="s">
        <v>16</v>
      </c>
      <c r="F234" s="16">
        <v>3484.3</v>
      </c>
      <c r="G234" s="43">
        <v>3483.8</v>
      </c>
      <c r="H234" s="44">
        <f t="shared" si="3"/>
        <v>0.99985649915334496</v>
      </c>
    </row>
    <row r="235" spans="1:8" s="45" customFormat="1" ht="31.5" outlineLevel="6" x14ac:dyDescent="0.2">
      <c r="A235" s="41" t="s">
        <v>21</v>
      </c>
      <c r="B235" s="42" t="s">
        <v>62</v>
      </c>
      <c r="C235" s="42" t="s">
        <v>224</v>
      </c>
      <c r="D235" s="42" t="s">
        <v>228</v>
      </c>
      <c r="E235" s="42" t="s">
        <v>20</v>
      </c>
      <c r="F235" s="16">
        <v>2366</v>
      </c>
      <c r="G235" s="43">
        <v>2366</v>
      </c>
      <c r="H235" s="44">
        <f t="shared" si="3"/>
        <v>1</v>
      </c>
    </row>
    <row r="236" spans="1:8" s="45" customFormat="1" ht="31.5" outlineLevel="7" x14ac:dyDescent="0.2">
      <c r="A236" s="41" t="s">
        <v>188</v>
      </c>
      <c r="B236" s="42" t="s">
        <v>62</v>
      </c>
      <c r="C236" s="42" t="s">
        <v>224</v>
      </c>
      <c r="D236" s="42" t="s">
        <v>187</v>
      </c>
      <c r="E236" s="42"/>
      <c r="F236" s="16">
        <v>49495.3</v>
      </c>
      <c r="G236" s="43">
        <v>48419.7</v>
      </c>
      <c r="H236" s="44">
        <f t="shared" si="3"/>
        <v>0.9782686436894007</v>
      </c>
    </row>
    <row r="237" spans="1:8" s="45" customFormat="1" ht="31.5" outlineLevel="6" x14ac:dyDescent="0.2">
      <c r="A237" s="41" t="s">
        <v>190</v>
      </c>
      <c r="B237" s="42" t="s">
        <v>62</v>
      </c>
      <c r="C237" s="42" t="s">
        <v>224</v>
      </c>
      <c r="D237" s="42" t="s">
        <v>189</v>
      </c>
      <c r="E237" s="42"/>
      <c r="F237" s="16">
        <v>49495.3</v>
      </c>
      <c r="G237" s="43">
        <v>48419.7</v>
      </c>
      <c r="H237" s="44">
        <f t="shared" si="3"/>
        <v>0.9782686436894007</v>
      </c>
    </row>
    <row r="238" spans="1:8" s="45" customFormat="1" ht="31.5" outlineLevel="7" x14ac:dyDescent="0.2">
      <c r="A238" s="41" t="s">
        <v>15</v>
      </c>
      <c r="B238" s="42" t="s">
        <v>62</v>
      </c>
      <c r="C238" s="42" t="s">
        <v>224</v>
      </c>
      <c r="D238" s="42" t="s">
        <v>229</v>
      </c>
      <c r="E238" s="42"/>
      <c r="F238" s="16">
        <v>33873.199999999997</v>
      </c>
      <c r="G238" s="43">
        <v>33777.9</v>
      </c>
      <c r="H238" s="44">
        <f t="shared" si="3"/>
        <v>0.99718656637105452</v>
      </c>
    </row>
    <row r="239" spans="1:8" s="45" customFormat="1" ht="63.75" customHeight="1" outlineLevel="7" x14ac:dyDescent="0.2">
      <c r="A239" s="41" t="s">
        <v>17</v>
      </c>
      <c r="B239" s="42" t="s">
        <v>62</v>
      </c>
      <c r="C239" s="42" t="s">
        <v>224</v>
      </c>
      <c r="D239" s="42" t="s">
        <v>229</v>
      </c>
      <c r="E239" s="42" t="s">
        <v>16</v>
      </c>
      <c r="F239" s="16">
        <v>33873.199999999997</v>
      </c>
      <c r="G239" s="43">
        <v>33777.9</v>
      </c>
      <c r="H239" s="44">
        <f t="shared" si="3"/>
        <v>0.99718656637105452</v>
      </c>
    </row>
    <row r="240" spans="1:8" s="45" customFormat="1" ht="31.5" outlineLevel="7" x14ac:dyDescent="0.2">
      <c r="A240" s="41" t="s">
        <v>19</v>
      </c>
      <c r="B240" s="42" t="s">
        <v>62</v>
      </c>
      <c r="C240" s="42" t="s">
        <v>224</v>
      </c>
      <c r="D240" s="42" t="s">
        <v>230</v>
      </c>
      <c r="E240" s="42"/>
      <c r="F240" s="16">
        <v>5682.8</v>
      </c>
      <c r="G240" s="43">
        <v>4702.5</v>
      </c>
      <c r="H240" s="44">
        <f t="shared" si="3"/>
        <v>0.8274970085169282</v>
      </c>
    </row>
    <row r="241" spans="1:8" s="45" customFormat="1" ht="63.75" customHeight="1" outlineLevel="6" x14ac:dyDescent="0.2">
      <c r="A241" s="41" t="s">
        <v>17</v>
      </c>
      <c r="B241" s="42" t="s">
        <v>62</v>
      </c>
      <c r="C241" s="42" t="s">
        <v>224</v>
      </c>
      <c r="D241" s="42" t="s">
        <v>230</v>
      </c>
      <c r="E241" s="42" t="s">
        <v>16</v>
      </c>
      <c r="F241" s="16">
        <v>548.29999999999995</v>
      </c>
      <c r="G241" s="43">
        <v>543.9</v>
      </c>
      <c r="H241" s="44">
        <f t="shared" si="3"/>
        <v>0.99197519606055085</v>
      </c>
    </row>
    <row r="242" spans="1:8" s="45" customFormat="1" ht="31.5" outlineLevel="7" x14ac:dyDescent="0.2">
      <c r="A242" s="41" t="s">
        <v>21</v>
      </c>
      <c r="B242" s="42" t="s">
        <v>62</v>
      </c>
      <c r="C242" s="42" t="s">
        <v>224</v>
      </c>
      <c r="D242" s="42" t="s">
        <v>230</v>
      </c>
      <c r="E242" s="42" t="s">
        <v>20</v>
      </c>
      <c r="F242" s="16">
        <v>5054.1000000000004</v>
      </c>
      <c r="G242" s="43">
        <v>4109.8999999999996</v>
      </c>
      <c r="H242" s="44">
        <f t="shared" si="3"/>
        <v>0.81318137749549857</v>
      </c>
    </row>
    <row r="243" spans="1:8" s="45" customFormat="1" ht="15.75" outlineLevel="7" x14ac:dyDescent="0.2">
      <c r="A243" s="41" t="s">
        <v>72</v>
      </c>
      <c r="B243" s="42" t="s">
        <v>62</v>
      </c>
      <c r="C243" s="42" t="s">
        <v>224</v>
      </c>
      <c r="D243" s="42" t="s">
        <v>230</v>
      </c>
      <c r="E243" s="42" t="s">
        <v>3</v>
      </c>
      <c r="F243" s="16">
        <v>80.400000000000006</v>
      </c>
      <c r="G243" s="43">
        <v>48.7</v>
      </c>
      <c r="H243" s="44">
        <f t="shared" si="3"/>
        <v>0.60572139303482586</v>
      </c>
    </row>
    <row r="244" spans="1:8" s="45" customFormat="1" ht="94.5" outlineLevel="7" x14ac:dyDescent="0.2">
      <c r="A244" s="41" t="s">
        <v>39</v>
      </c>
      <c r="B244" s="42" t="s">
        <v>62</v>
      </c>
      <c r="C244" s="42" t="s">
        <v>224</v>
      </c>
      <c r="D244" s="42" t="s">
        <v>191</v>
      </c>
      <c r="E244" s="42"/>
      <c r="F244" s="16">
        <v>9939.2999999999993</v>
      </c>
      <c r="G244" s="43">
        <v>9939.2999999999993</v>
      </c>
      <c r="H244" s="44">
        <f t="shared" si="3"/>
        <v>1</v>
      </c>
    </row>
    <row r="245" spans="1:8" s="45" customFormat="1" ht="63.75" customHeight="1" outlineLevel="3" x14ac:dyDescent="0.2">
      <c r="A245" s="41" t="s">
        <v>17</v>
      </c>
      <c r="B245" s="42" t="s">
        <v>62</v>
      </c>
      <c r="C245" s="42" t="s">
        <v>224</v>
      </c>
      <c r="D245" s="42" t="s">
        <v>191</v>
      </c>
      <c r="E245" s="42" t="s">
        <v>16</v>
      </c>
      <c r="F245" s="16">
        <v>8656.9</v>
      </c>
      <c r="G245" s="43">
        <v>8656.9</v>
      </c>
      <c r="H245" s="44">
        <f t="shared" si="3"/>
        <v>1</v>
      </c>
    </row>
    <row r="246" spans="1:8" s="45" customFormat="1" ht="31.5" outlineLevel="4" x14ac:dyDescent="0.2">
      <c r="A246" s="41" t="s">
        <v>21</v>
      </c>
      <c r="B246" s="42" t="s">
        <v>62</v>
      </c>
      <c r="C246" s="42" t="s">
        <v>224</v>
      </c>
      <c r="D246" s="42" t="s">
        <v>191</v>
      </c>
      <c r="E246" s="42" t="s">
        <v>20</v>
      </c>
      <c r="F246" s="16">
        <v>945.7</v>
      </c>
      <c r="G246" s="43">
        <v>945.7</v>
      </c>
      <c r="H246" s="44">
        <f t="shared" si="3"/>
        <v>1</v>
      </c>
    </row>
    <row r="247" spans="1:8" s="45" customFormat="1" ht="15.75" outlineLevel="5" x14ac:dyDescent="0.2">
      <c r="A247" s="41" t="s">
        <v>72</v>
      </c>
      <c r="B247" s="42" t="s">
        <v>62</v>
      </c>
      <c r="C247" s="42" t="s">
        <v>224</v>
      </c>
      <c r="D247" s="42" t="s">
        <v>191</v>
      </c>
      <c r="E247" s="42" t="s">
        <v>3</v>
      </c>
      <c r="F247" s="16">
        <v>336.7</v>
      </c>
      <c r="G247" s="43">
        <v>336.7</v>
      </c>
      <c r="H247" s="44">
        <f t="shared" si="3"/>
        <v>1</v>
      </c>
    </row>
    <row r="248" spans="1:8" s="45" customFormat="1" ht="94.5" outlineLevel="6" x14ac:dyDescent="0.2">
      <c r="A248" s="41" t="s">
        <v>147</v>
      </c>
      <c r="B248" s="42" t="s">
        <v>62</v>
      </c>
      <c r="C248" s="42" t="s">
        <v>224</v>
      </c>
      <c r="D248" s="42" t="s">
        <v>146</v>
      </c>
      <c r="E248" s="42"/>
      <c r="F248" s="16">
        <v>592.4</v>
      </c>
      <c r="G248" s="43">
        <v>592.29999999999995</v>
      </c>
      <c r="H248" s="44">
        <f t="shared" si="3"/>
        <v>0.99983119513842</v>
      </c>
    </row>
    <row r="249" spans="1:8" s="45" customFormat="1" ht="31.5" outlineLevel="7" x14ac:dyDescent="0.2">
      <c r="A249" s="41" t="s">
        <v>149</v>
      </c>
      <c r="B249" s="42" t="s">
        <v>62</v>
      </c>
      <c r="C249" s="42" t="s">
        <v>224</v>
      </c>
      <c r="D249" s="42" t="s">
        <v>148</v>
      </c>
      <c r="E249" s="42"/>
      <c r="F249" s="16">
        <v>592.4</v>
      </c>
      <c r="G249" s="43">
        <v>592.29999999999995</v>
      </c>
      <c r="H249" s="44">
        <f t="shared" si="3"/>
        <v>0.99983119513842</v>
      </c>
    </row>
    <row r="250" spans="1:8" s="45" customFormat="1" ht="78.75" outlineLevel="7" x14ac:dyDescent="0.2">
      <c r="A250" s="41" t="s">
        <v>151</v>
      </c>
      <c r="B250" s="42" t="s">
        <v>62</v>
      </c>
      <c r="C250" s="42" t="s">
        <v>224</v>
      </c>
      <c r="D250" s="42" t="s">
        <v>150</v>
      </c>
      <c r="E250" s="42"/>
      <c r="F250" s="16">
        <v>87.9</v>
      </c>
      <c r="G250" s="43">
        <v>87.9</v>
      </c>
      <c r="H250" s="44">
        <f t="shared" si="3"/>
        <v>1</v>
      </c>
    </row>
    <row r="251" spans="1:8" s="45" customFormat="1" ht="94.5" outlineLevel="5" x14ac:dyDescent="0.2">
      <c r="A251" s="41" t="s">
        <v>39</v>
      </c>
      <c r="B251" s="42" t="s">
        <v>62</v>
      </c>
      <c r="C251" s="42" t="s">
        <v>224</v>
      </c>
      <c r="D251" s="42" t="s">
        <v>152</v>
      </c>
      <c r="E251" s="42"/>
      <c r="F251" s="16">
        <v>87.9</v>
      </c>
      <c r="G251" s="43">
        <v>87.9</v>
      </c>
      <c r="H251" s="44">
        <f t="shared" si="3"/>
        <v>1</v>
      </c>
    </row>
    <row r="252" spans="1:8" s="45" customFormat="1" ht="31.5" outlineLevel="6" x14ac:dyDescent="0.2">
      <c r="A252" s="41" t="s">
        <v>21</v>
      </c>
      <c r="B252" s="42" t="s">
        <v>62</v>
      </c>
      <c r="C252" s="42" t="s">
        <v>224</v>
      </c>
      <c r="D252" s="42" t="s">
        <v>152</v>
      </c>
      <c r="E252" s="42" t="s">
        <v>20</v>
      </c>
      <c r="F252" s="16">
        <v>11</v>
      </c>
      <c r="G252" s="43">
        <v>11</v>
      </c>
      <c r="H252" s="44">
        <f t="shared" si="3"/>
        <v>1</v>
      </c>
    </row>
    <row r="253" spans="1:8" s="45" customFormat="1" ht="31.5" outlineLevel="7" x14ac:dyDescent="0.2">
      <c r="A253" s="41" t="s">
        <v>41</v>
      </c>
      <c r="B253" s="42" t="s">
        <v>62</v>
      </c>
      <c r="C253" s="42" t="s">
        <v>224</v>
      </c>
      <c r="D253" s="42" t="s">
        <v>152</v>
      </c>
      <c r="E253" s="42" t="s">
        <v>40</v>
      </c>
      <c r="F253" s="16">
        <v>76.900000000000006</v>
      </c>
      <c r="G253" s="43">
        <v>76.900000000000006</v>
      </c>
      <c r="H253" s="44">
        <f t="shared" si="3"/>
        <v>1</v>
      </c>
    </row>
    <row r="254" spans="1:8" s="45" customFormat="1" ht="78.75" outlineLevel="7" x14ac:dyDescent="0.2">
      <c r="A254" s="41" t="s">
        <v>233</v>
      </c>
      <c r="B254" s="42" t="s">
        <v>62</v>
      </c>
      <c r="C254" s="42" t="s">
        <v>224</v>
      </c>
      <c r="D254" s="42" t="s">
        <v>232</v>
      </c>
      <c r="E254" s="42"/>
      <c r="F254" s="16">
        <v>504.5</v>
      </c>
      <c r="G254" s="43">
        <v>504.4</v>
      </c>
      <c r="H254" s="44">
        <f t="shared" si="3"/>
        <v>0.99980178394449948</v>
      </c>
    </row>
    <row r="255" spans="1:8" s="45" customFormat="1" ht="94.5" x14ac:dyDescent="0.2">
      <c r="A255" s="41" t="s">
        <v>39</v>
      </c>
      <c r="B255" s="42" t="s">
        <v>62</v>
      </c>
      <c r="C255" s="42" t="s">
        <v>224</v>
      </c>
      <c r="D255" s="42" t="s">
        <v>234</v>
      </c>
      <c r="E255" s="42"/>
      <c r="F255" s="16">
        <v>504.5</v>
      </c>
      <c r="G255" s="43">
        <v>504.4</v>
      </c>
      <c r="H255" s="44">
        <f t="shared" si="3"/>
        <v>0.99980178394449948</v>
      </c>
    </row>
    <row r="256" spans="1:8" s="45" customFormat="1" ht="31.5" outlineLevel="1" x14ac:dyDescent="0.2">
      <c r="A256" s="41" t="s">
        <v>21</v>
      </c>
      <c r="B256" s="42" t="s">
        <v>62</v>
      </c>
      <c r="C256" s="42" t="s">
        <v>224</v>
      </c>
      <c r="D256" s="42" t="s">
        <v>234</v>
      </c>
      <c r="E256" s="42" t="s">
        <v>20</v>
      </c>
      <c r="F256" s="16">
        <v>40</v>
      </c>
      <c r="G256" s="43">
        <v>39.9</v>
      </c>
      <c r="H256" s="44">
        <f t="shared" si="3"/>
        <v>0.99749999999999994</v>
      </c>
    </row>
    <row r="257" spans="1:8" s="45" customFormat="1" ht="31.5" outlineLevel="2" x14ac:dyDescent="0.2">
      <c r="A257" s="41" t="s">
        <v>41</v>
      </c>
      <c r="B257" s="42" t="s">
        <v>62</v>
      </c>
      <c r="C257" s="42" t="s">
        <v>224</v>
      </c>
      <c r="D257" s="42" t="s">
        <v>234</v>
      </c>
      <c r="E257" s="42" t="s">
        <v>40</v>
      </c>
      <c r="F257" s="16">
        <v>464.5</v>
      </c>
      <c r="G257" s="43">
        <v>464.5</v>
      </c>
      <c r="H257" s="44">
        <f t="shared" si="3"/>
        <v>1</v>
      </c>
    </row>
    <row r="258" spans="1:8" ht="31.5" outlineLevel="3" x14ac:dyDescent="0.2">
      <c r="A258" s="8" t="s">
        <v>2118</v>
      </c>
      <c r="B258" s="36" t="s">
        <v>235</v>
      </c>
      <c r="C258" s="36"/>
      <c r="D258" s="36"/>
      <c r="E258" s="36"/>
      <c r="F258" s="15">
        <v>24945871.800000001</v>
      </c>
      <c r="G258" s="38">
        <v>24912142.199999999</v>
      </c>
      <c r="H258" s="39">
        <f t="shared" si="3"/>
        <v>0.9986478885055442</v>
      </c>
    </row>
    <row r="259" spans="1:8" ht="15.75" outlineLevel="4" x14ac:dyDescent="0.2">
      <c r="A259" s="8" t="s">
        <v>2119</v>
      </c>
      <c r="B259" s="36" t="s">
        <v>235</v>
      </c>
      <c r="C259" s="36" t="s">
        <v>236</v>
      </c>
      <c r="D259" s="36"/>
      <c r="E259" s="36"/>
      <c r="F259" s="15">
        <v>58272.2</v>
      </c>
      <c r="G259" s="38">
        <v>58270.6</v>
      </c>
      <c r="H259" s="39">
        <f t="shared" si="3"/>
        <v>0.99997254265327207</v>
      </c>
    </row>
    <row r="260" spans="1:8" ht="15.75" outlineLevel="5" collapsed="1" x14ac:dyDescent="0.2">
      <c r="A260" s="40" t="s">
        <v>239</v>
      </c>
      <c r="B260" s="36" t="s">
        <v>235</v>
      </c>
      <c r="C260" s="36" t="s">
        <v>238</v>
      </c>
      <c r="D260" s="36"/>
      <c r="E260" s="36"/>
      <c r="F260" s="15">
        <v>58272.2</v>
      </c>
      <c r="G260" s="38">
        <v>58270.6</v>
      </c>
      <c r="H260" s="39">
        <f t="shared" si="3"/>
        <v>0.99997254265327207</v>
      </c>
    </row>
    <row r="261" spans="1:8" s="45" customFormat="1" ht="31.5" outlineLevel="6" x14ac:dyDescent="0.2">
      <c r="A261" s="41" t="s">
        <v>241</v>
      </c>
      <c r="B261" s="42" t="s">
        <v>235</v>
      </c>
      <c r="C261" s="42" t="s">
        <v>238</v>
      </c>
      <c r="D261" s="42" t="s">
        <v>240</v>
      </c>
      <c r="E261" s="42"/>
      <c r="F261" s="16">
        <v>58272.2</v>
      </c>
      <c r="G261" s="43">
        <v>58270.6</v>
      </c>
      <c r="H261" s="44">
        <f t="shared" si="3"/>
        <v>0.99997254265327207</v>
      </c>
    </row>
    <row r="262" spans="1:8" s="45" customFormat="1" ht="47.25" outlineLevel="7" x14ac:dyDescent="0.2">
      <c r="A262" s="41" t="s">
        <v>243</v>
      </c>
      <c r="B262" s="42" t="s">
        <v>235</v>
      </c>
      <c r="C262" s="42" t="s">
        <v>238</v>
      </c>
      <c r="D262" s="42" t="s">
        <v>242</v>
      </c>
      <c r="E262" s="42"/>
      <c r="F262" s="16">
        <v>58272.2</v>
      </c>
      <c r="G262" s="43">
        <v>58270.6</v>
      </c>
      <c r="H262" s="44">
        <f t="shared" si="3"/>
        <v>0.99997254265327207</v>
      </c>
    </row>
    <row r="263" spans="1:8" s="45" customFormat="1" ht="31.5" outlineLevel="7" x14ac:dyDescent="0.2">
      <c r="A263" s="41" t="s">
        <v>245</v>
      </c>
      <c r="B263" s="42" t="s">
        <v>235</v>
      </c>
      <c r="C263" s="42" t="s">
        <v>238</v>
      </c>
      <c r="D263" s="42" t="s">
        <v>244</v>
      </c>
      <c r="E263" s="42"/>
      <c r="F263" s="16">
        <v>58272.2</v>
      </c>
      <c r="G263" s="43">
        <v>58270.6</v>
      </c>
      <c r="H263" s="44">
        <f t="shared" si="3"/>
        <v>0.99997254265327207</v>
      </c>
    </row>
    <row r="264" spans="1:8" s="45" customFormat="1" ht="31.5" outlineLevel="7" x14ac:dyDescent="0.2">
      <c r="A264" s="41" t="s">
        <v>247</v>
      </c>
      <c r="B264" s="42" t="s">
        <v>235</v>
      </c>
      <c r="C264" s="42" t="s">
        <v>238</v>
      </c>
      <c r="D264" s="42" t="s">
        <v>246</v>
      </c>
      <c r="E264" s="42"/>
      <c r="F264" s="16">
        <v>58272.2</v>
      </c>
      <c r="G264" s="43">
        <v>58270.6</v>
      </c>
      <c r="H264" s="44">
        <f t="shared" ref="H264:H327" si="4">G264/F264</f>
        <v>0.99997254265327207</v>
      </c>
    </row>
    <row r="265" spans="1:8" s="45" customFormat="1" ht="63.75" customHeight="1" outlineLevel="1" x14ac:dyDescent="0.2">
      <c r="A265" s="41" t="s">
        <v>17</v>
      </c>
      <c r="B265" s="42" t="s">
        <v>235</v>
      </c>
      <c r="C265" s="42" t="s">
        <v>238</v>
      </c>
      <c r="D265" s="42" t="s">
        <v>246</v>
      </c>
      <c r="E265" s="42" t="s">
        <v>16</v>
      </c>
      <c r="F265" s="16">
        <v>30744.9</v>
      </c>
      <c r="G265" s="43">
        <v>30744.7</v>
      </c>
      <c r="H265" s="44">
        <f t="shared" si="4"/>
        <v>0.99999349485605737</v>
      </c>
    </row>
    <row r="266" spans="1:8" s="45" customFormat="1" ht="31.5" outlineLevel="2" x14ac:dyDescent="0.2">
      <c r="A266" s="41" t="s">
        <v>21</v>
      </c>
      <c r="B266" s="42" t="s">
        <v>235</v>
      </c>
      <c r="C266" s="42" t="s">
        <v>238</v>
      </c>
      <c r="D266" s="42" t="s">
        <v>246</v>
      </c>
      <c r="E266" s="42" t="s">
        <v>20</v>
      </c>
      <c r="F266" s="16">
        <v>26672.5</v>
      </c>
      <c r="G266" s="43">
        <v>26672.400000000001</v>
      </c>
      <c r="H266" s="44">
        <f t="shared" si="4"/>
        <v>0.9999962508201331</v>
      </c>
    </row>
    <row r="267" spans="1:8" s="45" customFormat="1" ht="15.75" outlineLevel="3" x14ac:dyDescent="0.2">
      <c r="A267" s="41" t="s">
        <v>72</v>
      </c>
      <c r="B267" s="42" t="s">
        <v>235</v>
      </c>
      <c r="C267" s="42" t="s">
        <v>238</v>
      </c>
      <c r="D267" s="42" t="s">
        <v>246</v>
      </c>
      <c r="E267" s="42" t="s">
        <v>3</v>
      </c>
      <c r="F267" s="16">
        <v>854.8</v>
      </c>
      <c r="G267" s="43">
        <v>853.5</v>
      </c>
      <c r="H267" s="44">
        <f t="shared" si="4"/>
        <v>0.99847917641553585</v>
      </c>
    </row>
    <row r="268" spans="1:8" ht="31.5" outlineLevel="4" x14ac:dyDescent="0.2">
      <c r="A268" s="8" t="s">
        <v>2120</v>
      </c>
      <c r="B268" s="36" t="s">
        <v>235</v>
      </c>
      <c r="C268" s="36" t="s">
        <v>248</v>
      </c>
      <c r="D268" s="36"/>
      <c r="E268" s="36"/>
      <c r="F268" s="15">
        <v>926.5</v>
      </c>
      <c r="G268" s="38">
        <v>726.4</v>
      </c>
      <c r="H268" s="39">
        <f t="shared" si="4"/>
        <v>0.7840259039395574</v>
      </c>
    </row>
    <row r="269" spans="1:8" ht="47.25" outlineLevel="5" collapsed="1" x14ac:dyDescent="0.2">
      <c r="A269" s="40" t="s">
        <v>251</v>
      </c>
      <c r="B269" s="36" t="s">
        <v>235</v>
      </c>
      <c r="C269" s="36" t="s">
        <v>250</v>
      </c>
      <c r="D269" s="36"/>
      <c r="E269" s="36"/>
      <c r="F269" s="15">
        <v>726.5</v>
      </c>
      <c r="G269" s="38">
        <v>726.4</v>
      </c>
      <c r="H269" s="39">
        <f t="shared" si="4"/>
        <v>0.9998623537508603</v>
      </c>
    </row>
    <row r="270" spans="1:8" s="45" customFormat="1" ht="31.5" outlineLevel="6" x14ac:dyDescent="0.2">
      <c r="A270" s="41" t="s">
        <v>241</v>
      </c>
      <c r="B270" s="42" t="s">
        <v>235</v>
      </c>
      <c r="C270" s="42" t="s">
        <v>250</v>
      </c>
      <c r="D270" s="42" t="s">
        <v>240</v>
      </c>
      <c r="E270" s="42"/>
      <c r="F270" s="16">
        <v>726.5</v>
      </c>
      <c r="G270" s="43">
        <v>726.4</v>
      </c>
      <c r="H270" s="44">
        <f t="shared" si="4"/>
        <v>0.9998623537508603</v>
      </c>
    </row>
    <row r="271" spans="1:8" s="45" customFormat="1" ht="47.25" outlineLevel="7" x14ac:dyDescent="0.2">
      <c r="A271" s="41" t="s">
        <v>243</v>
      </c>
      <c r="B271" s="42" t="s">
        <v>235</v>
      </c>
      <c r="C271" s="42" t="s">
        <v>250</v>
      </c>
      <c r="D271" s="42" t="s">
        <v>242</v>
      </c>
      <c r="E271" s="42"/>
      <c r="F271" s="16">
        <v>726.5</v>
      </c>
      <c r="G271" s="43">
        <v>726.4</v>
      </c>
      <c r="H271" s="44">
        <f t="shared" si="4"/>
        <v>0.9998623537508603</v>
      </c>
    </row>
    <row r="272" spans="1:8" s="45" customFormat="1" ht="31.5" outlineLevel="7" x14ac:dyDescent="0.2">
      <c r="A272" s="41" t="s">
        <v>245</v>
      </c>
      <c r="B272" s="42" t="s">
        <v>235</v>
      </c>
      <c r="C272" s="42" t="s">
        <v>250</v>
      </c>
      <c r="D272" s="42" t="s">
        <v>244</v>
      </c>
      <c r="E272" s="42"/>
      <c r="F272" s="16">
        <v>726.5</v>
      </c>
      <c r="G272" s="43">
        <v>726.4</v>
      </c>
      <c r="H272" s="44">
        <f t="shared" si="4"/>
        <v>0.9998623537508603</v>
      </c>
    </row>
    <row r="273" spans="1:8" s="45" customFormat="1" ht="94.5" outlineLevel="1" x14ac:dyDescent="0.2">
      <c r="A273" s="41" t="s">
        <v>39</v>
      </c>
      <c r="B273" s="42" t="s">
        <v>235</v>
      </c>
      <c r="C273" s="42" t="s">
        <v>250</v>
      </c>
      <c r="D273" s="42" t="s">
        <v>252</v>
      </c>
      <c r="E273" s="42"/>
      <c r="F273" s="16">
        <v>726.5</v>
      </c>
      <c r="G273" s="43">
        <v>726.4</v>
      </c>
      <c r="H273" s="44">
        <f t="shared" si="4"/>
        <v>0.9998623537508603</v>
      </c>
    </row>
    <row r="274" spans="1:8" s="45" customFormat="1" ht="31.5" outlineLevel="2" x14ac:dyDescent="0.2">
      <c r="A274" s="41" t="s">
        <v>21</v>
      </c>
      <c r="B274" s="42" t="s">
        <v>235</v>
      </c>
      <c r="C274" s="42" t="s">
        <v>250</v>
      </c>
      <c r="D274" s="42" t="s">
        <v>252</v>
      </c>
      <c r="E274" s="42" t="s">
        <v>20</v>
      </c>
      <c r="F274" s="16">
        <v>58.5</v>
      </c>
      <c r="G274" s="43">
        <v>58.4</v>
      </c>
      <c r="H274" s="44">
        <f t="shared" si="4"/>
        <v>0.9982905982905983</v>
      </c>
    </row>
    <row r="275" spans="1:8" s="45" customFormat="1" ht="31.5" outlineLevel="3" x14ac:dyDescent="0.2">
      <c r="A275" s="41" t="s">
        <v>41</v>
      </c>
      <c r="B275" s="42" t="s">
        <v>235</v>
      </c>
      <c r="C275" s="42" t="s">
        <v>250</v>
      </c>
      <c r="D275" s="42" t="s">
        <v>252</v>
      </c>
      <c r="E275" s="42" t="s">
        <v>40</v>
      </c>
      <c r="F275" s="16">
        <v>668</v>
      </c>
      <c r="G275" s="43">
        <v>668</v>
      </c>
      <c r="H275" s="44">
        <f t="shared" si="4"/>
        <v>1</v>
      </c>
    </row>
    <row r="276" spans="1:8" ht="15.75" outlineLevel="4" collapsed="1" x14ac:dyDescent="0.2">
      <c r="A276" s="8" t="s">
        <v>515</v>
      </c>
      <c r="B276" s="11" t="s">
        <v>235</v>
      </c>
      <c r="C276" s="11" t="s">
        <v>514</v>
      </c>
      <c r="D276" s="11"/>
      <c r="E276" s="11"/>
      <c r="F276" s="15">
        <v>200</v>
      </c>
      <c r="G276" s="38">
        <v>0</v>
      </c>
      <c r="H276" s="39">
        <f t="shared" si="4"/>
        <v>0</v>
      </c>
    </row>
    <row r="277" spans="1:8" s="45" customFormat="1" ht="31.5" outlineLevel="5" x14ac:dyDescent="0.2">
      <c r="A277" s="12" t="s">
        <v>498</v>
      </c>
      <c r="B277" s="13" t="s">
        <v>235</v>
      </c>
      <c r="C277" s="13" t="s">
        <v>514</v>
      </c>
      <c r="D277" s="13" t="s">
        <v>497</v>
      </c>
      <c r="E277" s="13"/>
      <c r="F277" s="16">
        <v>200</v>
      </c>
      <c r="G277" s="43">
        <v>0</v>
      </c>
      <c r="H277" s="44">
        <f t="shared" si="4"/>
        <v>0</v>
      </c>
    </row>
    <row r="278" spans="1:8" s="45" customFormat="1" ht="47.25" outlineLevel="6" x14ac:dyDescent="0.2">
      <c r="A278" s="12" t="s">
        <v>517</v>
      </c>
      <c r="B278" s="13" t="s">
        <v>235</v>
      </c>
      <c r="C278" s="13" t="s">
        <v>514</v>
      </c>
      <c r="D278" s="13" t="s">
        <v>516</v>
      </c>
      <c r="E278" s="13"/>
      <c r="F278" s="16">
        <v>200</v>
      </c>
      <c r="G278" s="43">
        <v>0</v>
      </c>
      <c r="H278" s="44">
        <f t="shared" si="4"/>
        <v>0</v>
      </c>
    </row>
    <row r="279" spans="1:8" s="45" customFormat="1" ht="47.25" outlineLevel="7" x14ac:dyDescent="0.2">
      <c r="A279" s="12" t="s">
        <v>2121</v>
      </c>
      <c r="B279" s="13" t="s">
        <v>235</v>
      </c>
      <c r="C279" s="13" t="s">
        <v>514</v>
      </c>
      <c r="D279" s="13" t="s">
        <v>2122</v>
      </c>
      <c r="E279" s="13"/>
      <c r="F279" s="16">
        <v>200</v>
      </c>
      <c r="G279" s="43">
        <v>0</v>
      </c>
      <c r="H279" s="44">
        <f t="shared" si="4"/>
        <v>0</v>
      </c>
    </row>
    <row r="280" spans="1:8" s="45" customFormat="1" ht="78.75" outlineLevel="7" x14ac:dyDescent="0.2">
      <c r="A280" s="12" t="s">
        <v>521</v>
      </c>
      <c r="B280" s="13" t="s">
        <v>235</v>
      </c>
      <c r="C280" s="13" t="s">
        <v>514</v>
      </c>
      <c r="D280" s="13" t="s">
        <v>2123</v>
      </c>
      <c r="E280" s="13"/>
      <c r="F280" s="16">
        <v>200</v>
      </c>
      <c r="G280" s="43">
        <v>0</v>
      </c>
      <c r="H280" s="44">
        <f t="shared" si="4"/>
        <v>0</v>
      </c>
    </row>
    <row r="281" spans="1:8" s="45" customFormat="1" ht="31.5" outlineLevel="6" x14ac:dyDescent="0.2">
      <c r="A281" s="12" t="s">
        <v>21</v>
      </c>
      <c r="B281" s="13" t="s">
        <v>235</v>
      </c>
      <c r="C281" s="13" t="s">
        <v>514</v>
      </c>
      <c r="D281" s="13" t="s">
        <v>2123</v>
      </c>
      <c r="E281" s="13" t="s">
        <v>20</v>
      </c>
      <c r="F281" s="16">
        <v>180</v>
      </c>
      <c r="G281" s="43">
        <v>0</v>
      </c>
      <c r="H281" s="44">
        <f t="shared" si="4"/>
        <v>0</v>
      </c>
    </row>
    <row r="282" spans="1:8" s="45" customFormat="1" ht="15.75" outlineLevel="7" x14ac:dyDescent="0.2">
      <c r="A282" s="12" t="s">
        <v>81</v>
      </c>
      <c r="B282" s="13" t="s">
        <v>235</v>
      </c>
      <c r="C282" s="13" t="s">
        <v>514</v>
      </c>
      <c r="D282" s="13" t="s">
        <v>2123</v>
      </c>
      <c r="E282" s="13" t="s">
        <v>80</v>
      </c>
      <c r="F282" s="16">
        <v>20</v>
      </c>
      <c r="G282" s="43">
        <v>0</v>
      </c>
      <c r="H282" s="44">
        <f t="shared" si="4"/>
        <v>0</v>
      </c>
    </row>
    <row r="283" spans="1:8" ht="15.75" outlineLevel="2" x14ac:dyDescent="0.2">
      <c r="A283" s="8" t="s">
        <v>2109</v>
      </c>
      <c r="B283" s="36" t="s">
        <v>235</v>
      </c>
      <c r="C283" s="36" t="s">
        <v>22</v>
      </c>
      <c r="D283" s="36"/>
      <c r="E283" s="36"/>
      <c r="F283" s="15">
        <v>220597.5</v>
      </c>
      <c r="G283" s="38">
        <v>220502.39999999999</v>
      </c>
      <c r="H283" s="39">
        <f t="shared" si="4"/>
        <v>0.99956889810627947</v>
      </c>
    </row>
    <row r="284" spans="1:8" ht="15.75" outlineLevel="3" collapsed="1" x14ac:dyDescent="0.2">
      <c r="A284" s="40" t="s">
        <v>74</v>
      </c>
      <c r="B284" s="36" t="s">
        <v>235</v>
      </c>
      <c r="C284" s="36" t="s">
        <v>73</v>
      </c>
      <c r="D284" s="36"/>
      <c r="E284" s="36"/>
      <c r="F284" s="15">
        <v>206458.4</v>
      </c>
      <c r="G284" s="38">
        <v>206395.8</v>
      </c>
      <c r="H284" s="39">
        <f t="shared" si="4"/>
        <v>0.99969679121798871</v>
      </c>
    </row>
    <row r="285" spans="1:8" s="45" customFormat="1" ht="31.5" outlineLevel="4" x14ac:dyDescent="0.2">
      <c r="A285" s="41" t="s">
        <v>66</v>
      </c>
      <c r="B285" s="42" t="s">
        <v>235</v>
      </c>
      <c r="C285" s="42" t="s">
        <v>73</v>
      </c>
      <c r="D285" s="42" t="s">
        <v>65</v>
      </c>
      <c r="E285" s="42"/>
      <c r="F285" s="16">
        <v>206458.4</v>
      </c>
      <c r="G285" s="43">
        <v>206395.8</v>
      </c>
      <c r="H285" s="44">
        <f t="shared" si="4"/>
        <v>0.99969679121798871</v>
      </c>
    </row>
    <row r="286" spans="1:8" s="45" customFormat="1" ht="31.5" outlineLevel="5" x14ac:dyDescent="0.2">
      <c r="A286" s="41" t="s">
        <v>76</v>
      </c>
      <c r="B286" s="42" t="s">
        <v>235</v>
      </c>
      <c r="C286" s="42" t="s">
        <v>73</v>
      </c>
      <c r="D286" s="42" t="s">
        <v>75</v>
      </c>
      <c r="E286" s="42"/>
      <c r="F286" s="16">
        <v>206458.4</v>
      </c>
      <c r="G286" s="43">
        <v>206395.8</v>
      </c>
      <c r="H286" s="44">
        <f t="shared" si="4"/>
        <v>0.99969679121798871</v>
      </c>
    </row>
    <row r="287" spans="1:8" s="45" customFormat="1" ht="31.5" outlineLevel="6" x14ac:dyDescent="0.2">
      <c r="A287" s="41" t="s">
        <v>254</v>
      </c>
      <c r="B287" s="42" t="s">
        <v>235</v>
      </c>
      <c r="C287" s="42" t="s">
        <v>73</v>
      </c>
      <c r="D287" s="42" t="s">
        <v>253</v>
      </c>
      <c r="E287" s="42"/>
      <c r="F287" s="16">
        <v>206458.4</v>
      </c>
      <c r="G287" s="43">
        <v>206395.8</v>
      </c>
      <c r="H287" s="44">
        <f t="shared" si="4"/>
        <v>0.99969679121798871</v>
      </c>
    </row>
    <row r="288" spans="1:8" s="45" customFormat="1" ht="94.5" outlineLevel="7" x14ac:dyDescent="0.2">
      <c r="A288" s="41" t="s">
        <v>39</v>
      </c>
      <c r="B288" s="42" t="s">
        <v>235</v>
      </c>
      <c r="C288" s="42" t="s">
        <v>73</v>
      </c>
      <c r="D288" s="42" t="s">
        <v>255</v>
      </c>
      <c r="E288" s="42"/>
      <c r="F288" s="16">
        <v>206162.4</v>
      </c>
      <c r="G288" s="43">
        <v>206099.8</v>
      </c>
      <c r="H288" s="44">
        <f t="shared" si="4"/>
        <v>0.99969635588254691</v>
      </c>
    </row>
    <row r="289" spans="1:8" s="45" customFormat="1" ht="15.75" outlineLevel="7" x14ac:dyDescent="0.2">
      <c r="A289" s="41" t="s">
        <v>81</v>
      </c>
      <c r="B289" s="42" t="s">
        <v>235</v>
      </c>
      <c r="C289" s="42" t="s">
        <v>73</v>
      </c>
      <c r="D289" s="42" t="s">
        <v>255</v>
      </c>
      <c r="E289" s="42" t="s">
        <v>80</v>
      </c>
      <c r="F289" s="16">
        <v>4370.8</v>
      </c>
      <c r="G289" s="43">
        <v>4308.2</v>
      </c>
      <c r="H289" s="44">
        <f t="shared" si="4"/>
        <v>0.9856776791434062</v>
      </c>
    </row>
    <row r="290" spans="1:8" s="45" customFormat="1" ht="31.5" outlineLevel="2" x14ac:dyDescent="0.2">
      <c r="A290" s="41" t="s">
        <v>41</v>
      </c>
      <c r="B290" s="42" t="s">
        <v>235</v>
      </c>
      <c r="C290" s="42" t="s">
        <v>73</v>
      </c>
      <c r="D290" s="42" t="s">
        <v>255</v>
      </c>
      <c r="E290" s="42" t="s">
        <v>40</v>
      </c>
      <c r="F290" s="16">
        <v>201791.6</v>
      </c>
      <c r="G290" s="43">
        <v>201791.6</v>
      </c>
      <c r="H290" s="44">
        <f t="shared" si="4"/>
        <v>1</v>
      </c>
    </row>
    <row r="291" spans="1:8" s="45" customFormat="1" ht="94.5" outlineLevel="3" x14ac:dyDescent="0.2">
      <c r="A291" s="41" t="s">
        <v>257</v>
      </c>
      <c r="B291" s="42" t="s">
        <v>235</v>
      </c>
      <c r="C291" s="42" t="s">
        <v>73</v>
      </c>
      <c r="D291" s="42" t="s">
        <v>256</v>
      </c>
      <c r="E291" s="42"/>
      <c r="F291" s="16">
        <v>296</v>
      </c>
      <c r="G291" s="43">
        <v>296</v>
      </c>
      <c r="H291" s="44">
        <f t="shared" si="4"/>
        <v>1</v>
      </c>
    </row>
    <row r="292" spans="1:8" s="45" customFormat="1" ht="31.5" outlineLevel="4" x14ac:dyDescent="0.2">
      <c r="A292" s="41" t="s">
        <v>41</v>
      </c>
      <c r="B292" s="42" t="s">
        <v>235</v>
      </c>
      <c r="C292" s="42" t="s">
        <v>73</v>
      </c>
      <c r="D292" s="42" t="s">
        <v>256</v>
      </c>
      <c r="E292" s="42" t="s">
        <v>40</v>
      </c>
      <c r="F292" s="16">
        <v>296</v>
      </c>
      <c r="G292" s="43">
        <v>296</v>
      </c>
      <c r="H292" s="44">
        <f t="shared" si="4"/>
        <v>1</v>
      </c>
    </row>
    <row r="293" spans="1:8" ht="31.5" outlineLevel="5" collapsed="1" x14ac:dyDescent="0.2">
      <c r="A293" s="40" t="s">
        <v>83</v>
      </c>
      <c r="B293" s="36" t="s">
        <v>235</v>
      </c>
      <c r="C293" s="36" t="s">
        <v>82</v>
      </c>
      <c r="D293" s="36"/>
      <c r="E293" s="36"/>
      <c r="F293" s="15">
        <v>9763.9</v>
      </c>
      <c r="G293" s="38">
        <v>9732.6</v>
      </c>
      <c r="H293" s="39">
        <f t="shared" si="4"/>
        <v>0.99679431374758043</v>
      </c>
    </row>
    <row r="294" spans="1:8" s="45" customFormat="1" ht="31.5" outlineLevel="6" x14ac:dyDescent="0.2">
      <c r="A294" s="41" t="s">
        <v>241</v>
      </c>
      <c r="B294" s="42" t="s">
        <v>235</v>
      </c>
      <c r="C294" s="42" t="s">
        <v>82</v>
      </c>
      <c r="D294" s="42" t="s">
        <v>240</v>
      </c>
      <c r="E294" s="42"/>
      <c r="F294" s="16">
        <v>9763.9</v>
      </c>
      <c r="G294" s="43">
        <v>9732.6</v>
      </c>
      <c r="H294" s="44">
        <f t="shared" si="4"/>
        <v>0.99679431374758043</v>
      </c>
    </row>
    <row r="295" spans="1:8" s="45" customFormat="1" ht="31.5" outlineLevel="7" x14ac:dyDescent="0.2">
      <c r="A295" s="41" t="s">
        <v>259</v>
      </c>
      <c r="B295" s="42" t="s">
        <v>235</v>
      </c>
      <c r="C295" s="42" t="s">
        <v>82</v>
      </c>
      <c r="D295" s="42" t="s">
        <v>258</v>
      </c>
      <c r="E295" s="42"/>
      <c r="F295" s="16">
        <v>9763.9</v>
      </c>
      <c r="G295" s="43">
        <v>9732.6</v>
      </c>
      <c r="H295" s="44">
        <f t="shared" si="4"/>
        <v>0.99679431374758043</v>
      </c>
    </row>
    <row r="296" spans="1:8" s="45" customFormat="1" ht="31.5" outlineLevel="7" x14ac:dyDescent="0.2">
      <c r="A296" s="41" t="s">
        <v>261</v>
      </c>
      <c r="B296" s="42" t="s">
        <v>235</v>
      </c>
      <c r="C296" s="42" t="s">
        <v>82</v>
      </c>
      <c r="D296" s="42" t="s">
        <v>260</v>
      </c>
      <c r="E296" s="42"/>
      <c r="F296" s="16">
        <v>9763.9</v>
      </c>
      <c r="G296" s="43">
        <v>9732.6</v>
      </c>
      <c r="H296" s="44">
        <f t="shared" si="4"/>
        <v>0.99679431374758043</v>
      </c>
    </row>
    <row r="297" spans="1:8" s="45" customFormat="1" ht="94.5" outlineLevel="3" x14ac:dyDescent="0.2">
      <c r="A297" s="41" t="s">
        <v>39</v>
      </c>
      <c r="B297" s="42" t="s">
        <v>235</v>
      </c>
      <c r="C297" s="42" t="s">
        <v>82</v>
      </c>
      <c r="D297" s="42" t="s">
        <v>262</v>
      </c>
      <c r="E297" s="42"/>
      <c r="F297" s="16">
        <v>9763.9</v>
      </c>
      <c r="G297" s="43">
        <v>9732.6</v>
      </c>
      <c r="H297" s="44">
        <f t="shared" si="4"/>
        <v>0.99679431374758043</v>
      </c>
    </row>
    <row r="298" spans="1:8" s="45" customFormat="1" ht="31.5" outlineLevel="4" x14ac:dyDescent="0.2">
      <c r="A298" s="41" t="s">
        <v>21</v>
      </c>
      <c r="B298" s="42" t="s">
        <v>235</v>
      </c>
      <c r="C298" s="42" t="s">
        <v>82</v>
      </c>
      <c r="D298" s="42" t="s">
        <v>262</v>
      </c>
      <c r="E298" s="42" t="s">
        <v>20</v>
      </c>
      <c r="F298" s="16">
        <v>5533.1</v>
      </c>
      <c r="G298" s="43">
        <v>5501.9</v>
      </c>
      <c r="H298" s="44">
        <f t="shared" si="4"/>
        <v>0.99436120800274697</v>
      </c>
    </row>
    <row r="299" spans="1:8" s="45" customFormat="1" ht="31.5" outlineLevel="5" x14ac:dyDescent="0.2">
      <c r="A299" s="41" t="s">
        <v>41</v>
      </c>
      <c r="B299" s="42" t="s">
        <v>235</v>
      </c>
      <c r="C299" s="42" t="s">
        <v>82</v>
      </c>
      <c r="D299" s="42" t="s">
        <v>262</v>
      </c>
      <c r="E299" s="42" t="s">
        <v>40</v>
      </c>
      <c r="F299" s="16">
        <v>4230.8</v>
      </c>
      <c r="G299" s="43">
        <v>4230.7</v>
      </c>
      <c r="H299" s="44">
        <f t="shared" si="4"/>
        <v>0.99997636380826316</v>
      </c>
    </row>
    <row r="300" spans="1:8" ht="15.75" outlineLevel="6" collapsed="1" x14ac:dyDescent="0.2">
      <c r="A300" s="40" t="s">
        <v>85</v>
      </c>
      <c r="B300" s="36" t="s">
        <v>235</v>
      </c>
      <c r="C300" s="36" t="s">
        <v>84</v>
      </c>
      <c r="D300" s="36"/>
      <c r="E300" s="36"/>
      <c r="F300" s="15">
        <v>4375.2</v>
      </c>
      <c r="G300" s="38">
        <v>4374</v>
      </c>
      <c r="H300" s="39">
        <f t="shared" si="4"/>
        <v>0.99972572682391669</v>
      </c>
    </row>
    <row r="301" spans="1:8" s="45" customFormat="1" ht="47.25" outlineLevel="7" x14ac:dyDescent="0.2">
      <c r="A301" s="41" t="s">
        <v>87</v>
      </c>
      <c r="B301" s="42" t="s">
        <v>235</v>
      </c>
      <c r="C301" s="42" t="s">
        <v>84</v>
      </c>
      <c r="D301" s="42" t="s">
        <v>86</v>
      </c>
      <c r="E301" s="42"/>
      <c r="F301" s="16">
        <v>3848</v>
      </c>
      <c r="G301" s="43">
        <v>3847.7</v>
      </c>
      <c r="H301" s="44">
        <f t="shared" si="4"/>
        <v>0.99992203742203734</v>
      </c>
    </row>
    <row r="302" spans="1:8" s="45" customFormat="1" ht="47.25" outlineLevel="1" x14ac:dyDescent="0.2">
      <c r="A302" s="41" t="s">
        <v>89</v>
      </c>
      <c r="B302" s="42" t="s">
        <v>235</v>
      </c>
      <c r="C302" s="42" t="s">
        <v>84</v>
      </c>
      <c r="D302" s="42" t="s">
        <v>88</v>
      </c>
      <c r="E302" s="42"/>
      <c r="F302" s="16">
        <v>3848</v>
      </c>
      <c r="G302" s="43">
        <v>3847.7</v>
      </c>
      <c r="H302" s="44">
        <f t="shared" si="4"/>
        <v>0.99992203742203734</v>
      </c>
    </row>
    <row r="303" spans="1:8" s="45" customFormat="1" ht="94.5" outlineLevel="2" x14ac:dyDescent="0.2">
      <c r="A303" s="41" t="s">
        <v>264</v>
      </c>
      <c r="B303" s="42" t="s">
        <v>235</v>
      </c>
      <c r="C303" s="42" t="s">
        <v>84</v>
      </c>
      <c r="D303" s="42" t="s">
        <v>263</v>
      </c>
      <c r="E303" s="42"/>
      <c r="F303" s="16">
        <v>3848</v>
      </c>
      <c r="G303" s="43">
        <v>3847.7</v>
      </c>
      <c r="H303" s="44">
        <f t="shared" si="4"/>
        <v>0.99992203742203734</v>
      </c>
    </row>
    <row r="304" spans="1:8" s="45" customFormat="1" ht="94.5" outlineLevel="3" x14ac:dyDescent="0.2">
      <c r="A304" s="41" t="s">
        <v>39</v>
      </c>
      <c r="B304" s="42" t="s">
        <v>235</v>
      </c>
      <c r="C304" s="42" t="s">
        <v>84</v>
      </c>
      <c r="D304" s="42" t="s">
        <v>265</v>
      </c>
      <c r="E304" s="42"/>
      <c r="F304" s="16">
        <v>3848</v>
      </c>
      <c r="G304" s="43">
        <v>3847.7</v>
      </c>
      <c r="H304" s="44">
        <f t="shared" si="4"/>
        <v>0.99992203742203734</v>
      </c>
    </row>
    <row r="305" spans="1:8" s="45" customFormat="1" ht="31.5" outlineLevel="4" x14ac:dyDescent="0.2">
      <c r="A305" s="41" t="s">
        <v>21</v>
      </c>
      <c r="B305" s="42" t="s">
        <v>235</v>
      </c>
      <c r="C305" s="42" t="s">
        <v>84</v>
      </c>
      <c r="D305" s="42" t="s">
        <v>265</v>
      </c>
      <c r="E305" s="42" t="s">
        <v>20</v>
      </c>
      <c r="F305" s="16">
        <v>84.8</v>
      </c>
      <c r="G305" s="43">
        <v>84.5</v>
      </c>
      <c r="H305" s="44">
        <f t="shared" si="4"/>
        <v>0.99646226415094341</v>
      </c>
    </row>
    <row r="306" spans="1:8" s="45" customFormat="1" ht="15.75" outlineLevel="5" x14ac:dyDescent="0.2">
      <c r="A306" s="41" t="s">
        <v>81</v>
      </c>
      <c r="B306" s="42" t="s">
        <v>235</v>
      </c>
      <c r="C306" s="42" t="s">
        <v>84</v>
      </c>
      <c r="D306" s="42" t="s">
        <v>265</v>
      </c>
      <c r="E306" s="42" t="s">
        <v>80</v>
      </c>
      <c r="F306" s="16">
        <v>3763.2</v>
      </c>
      <c r="G306" s="43">
        <v>3763.2</v>
      </c>
      <c r="H306" s="44">
        <f t="shared" si="4"/>
        <v>1</v>
      </c>
    </row>
    <row r="307" spans="1:8" s="45" customFormat="1" ht="31.5" outlineLevel="6" x14ac:dyDescent="0.2">
      <c r="A307" s="41" t="s">
        <v>94</v>
      </c>
      <c r="B307" s="42" t="s">
        <v>235</v>
      </c>
      <c r="C307" s="42" t="s">
        <v>84</v>
      </c>
      <c r="D307" s="42" t="s">
        <v>93</v>
      </c>
      <c r="E307" s="42"/>
      <c r="F307" s="16">
        <v>527.20000000000005</v>
      </c>
      <c r="G307" s="43">
        <v>526.29999999999995</v>
      </c>
      <c r="H307" s="44">
        <f t="shared" si="4"/>
        <v>0.9982928679817904</v>
      </c>
    </row>
    <row r="308" spans="1:8" s="45" customFormat="1" ht="63" outlineLevel="7" x14ac:dyDescent="0.2">
      <c r="A308" s="41" t="s">
        <v>127</v>
      </c>
      <c r="B308" s="42" t="s">
        <v>235</v>
      </c>
      <c r="C308" s="42" t="s">
        <v>84</v>
      </c>
      <c r="D308" s="42" t="s">
        <v>126</v>
      </c>
      <c r="E308" s="42"/>
      <c r="F308" s="16">
        <v>527.20000000000005</v>
      </c>
      <c r="G308" s="43">
        <v>526.29999999999995</v>
      </c>
      <c r="H308" s="44">
        <f t="shared" si="4"/>
        <v>0.9982928679817904</v>
      </c>
    </row>
    <row r="309" spans="1:8" s="45" customFormat="1" ht="47.25" outlineLevel="7" x14ac:dyDescent="0.2">
      <c r="A309" s="41" t="s">
        <v>267</v>
      </c>
      <c r="B309" s="42" t="s">
        <v>235</v>
      </c>
      <c r="C309" s="42" t="s">
        <v>84</v>
      </c>
      <c r="D309" s="42" t="s">
        <v>266</v>
      </c>
      <c r="E309" s="42"/>
      <c r="F309" s="16">
        <v>527.20000000000005</v>
      </c>
      <c r="G309" s="43">
        <v>526.29999999999995</v>
      </c>
      <c r="H309" s="44">
        <f t="shared" si="4"/>
        <v>0.9982928679817904</v>
      </c>
    </row>
    <row r="310" spans="1:8" s="45" customFormat="1" ht="94.5" outlineLevel="7" x14ac:dyDescent="0.2">
      <c r="A310" s="41" t="s">
        <v>39</v>
      </c>
      <c r="B310" s="42" t="s">
        <v>235</v>
      </c>
      <c r="C310" s="42" t="s">
        <v>84</v>
      </c>
      <c r="D310" s="42" t="s">
        <v>268</v>
      </c>
      <c r="E310" s="42"/>
      <c r="F310" s="16">
        <v>527.20000000000005</v>
      </c>
      <c r="G310" s="43">
        <v>526.29999999999995</v>
      </c>
      <c r="H310" s="44">
        <f t="shared" si="4"/>
        <v>0.9982928679817904</v>
      </c>
    </row>
    <row r="311" spans="1:8" s="45" customFormat="1" ht="31.5" outlineLevel="7" x14ac:dyDescent="0.2">
      <c r="A311" s="41" t="s">
        <v>41</v>
      </c>
      <c r="B311" s="42" t="s">
        <v>235</v>
      </c>
      <c r="C311" s="42" t="s">
        <v>84</v>
      </c>
      <c r="D311" s="42" t="s">
        <v>268</v>
      </c>
      <c r="E311" s="42" t="s">
        <v>40</v>
      </c>
      <c r="F311" s="16">
        <v>527.20000000000005</v>
      </c>
      <c r="G311" s="43">
        <v>526.29999999999995</v>
      </c>
      <c r="H311" s="44">
        <f t="shared" si="4"/>
        <v>0.9982928679817904</v>
      </c>
    </row>
    <row r="312" spans="1:8" ht="15.75" outlineLevel="7" x14ac:dyDescent="0.2">
      <c r="A312" s="8" t="s">
        <v>2124</v>
      </c>
      <c r="B312" s="36" t="s">
        <v>235</v>
      </c>
      <c r="C312" s="36" t="s">
        <v>269</v>
      </c>
      <c r="D312" s="36"/>
      <c r="E312" s="36"/>
      <c r="F312" s="15">
        <v>24139366.399999999</v>
      </c>
      <c r="G312" s="38">
        <v>24111163.800000001</v>
      </c>
      <c r="H312" s="39">
        <f t="shared" si="4"/>
        <v>0.99883167604597944</v>
      </c>
    </row>
    <row r="313" spans="1:8" ht="15.75" outlineLevel="6" collapsed="1" x14ac:dyDescent="0.2">
      <c r="A313" s="40" t="s">
        <v>272</v>
      </c>
      <c r="B313" s="36" t="s">
        <v>235</v>
      </c>
      <c r="C313" s="36" t="s">
        <v>271</v>
      </c>
      <c r="D313" s="36"/>
      <c r="E313" s="36"/>
      <c r="F313" s="15">
        <v>3485352.5</v>
      </c>
      <c r="G313" s="38">
        <v>3484853.4</v>
      </c>
      <c r="H313" s="39">
        <f t="shared" si="4"/>
        <v>0.99985680071097538</v>
      </c>
    </row>
    <row r="314" spans="1:8" s="45" customFormat="1" ht="31.5" outlineLevel="7" x14ac:dyDescent="0.2">
      <c r="A314" s="41" t="s">
        <v>241</v>
      </c>
      <c r="B314" s="42" t="s">
        <v>235</v>
      </c>
      <c r="C314" s="42" t="s">
        <v>271</v>
      </c>
      <c r="D314" s="42" t="s">
        <v>240</v>
      </c>
      <c r="E314" s="42"/>
      <c r="F314" s="16">
        <v>3485352.5</v>
      </c>
      <c r="G314" s="43">
        <v>3484853.4</v>
      </c>
      <c r="H314" s="44">
        <f t="shared" si="4"/>
        <v>0.99985680071097538</v>
      </c>
    </row>
    <row r="315" spans="1:8" s="45" customFormat="1" ht="78.75" outlineLevel="6" x14ac:dyDescent="0.2">
      <c r="A315" s="41" t="s">
        <v>274</v>
      </c>
      <c r="B315" s="42" t="s">
        <v>235</v>
      </c>
      <c r="C315" s="42" t="s">
        <v>271</v>
      </c>
      <c r="D315" s="42" t="s">
        <v>273</v>
      </c>
      <c r="E315" s="42"/>
      <c r="F315" s="16">
        <v>3234168</v>
      </c>
      <c r="G315" s="43">
        <v>3233668.9</v>
      </c>
      <c r="H315" s="44">
        <f t="shared" si="4"/>
        <v>0.99984567901234567</v>
      </c>
    </row>
    <row r="316" spans="1:8" s="45" customFormat="1" ht="63" outlineLevel="7" x14ac:dyDescent="0.2">
      <c r="A316" s="41" t="s">
        <v>276</v>
      </c>
      <c r="B316" s="42" t="s">
        <v>235</v>
      </c>
      <c r="C316" s="42" t="s">
        <v>271</v>
      </c>
      <c r="D316" s="42" t="s">
        <v>275</v>
      </c>
      <c r="E316" s="42"/>
      <c r="F316" s="16">
        <v>3234168</v>
      </c>
      <c r="G316" s="43">
        <v>3233668.9</v>
      </c>
      <c r="H316" s="44">
        <f t="shared" si="4"/>
        <v>0.99984567901234567</v>
      </c>
    </row>
    <row r="317" spans="1:8" s="45" customFormat="1" ht="94.5" outlineLevel="6" x14ac:dyDescent="0.2">
      <c r="A317" s="41" t="s">
        <v>39</v>
      </c>
      <c r="B317" s="42" t="s">
        <v>235</v>
      </c>
      <c r="C317" s="42" t="s">
        <v>271</v>
      </c>
      <c r="D317" s="42" t="s">
        <v>277</v>
      </c>
      <c r="E317" s="42"/>
      <c r="F317" s="16">
        <v>2547704.4</v>
      </c>
      <c r="G317" s="43">
        <v>2547205.2999999998</v>
      </c>
      <c r="H317" s="44">
        <f t="shared" si="4"/>
        <v>0.99980409815204618</v>
      </c>
    </row>
    <row r="318" spans="1:8" s="45" customFormat="1" ht="63.75" customHeight="1" outlineLevel="7" x14ac:dyDescent="0.2">
      <c r="A318" s="41" t="s">
        <v>17</v>
      </c>
      <c r="B318" s="42" t="s">
        <v>235</v>
      </c>
      <c r="C318" s="42" t="s">
        <v>271</v>
      </c>
      <c r="D318" s="42" t="s">
        <v>277</v>
      </c>
      <c r="E318" s="42" t="s">
        <v>16</v>
      </c>
      <c r="F318" s="16">
        <v>371813.2</v>
      </c>
      <c r="G318" s="43">
        <v>371470</v>
      </c>
      <c r="H318" s="44">
        <f t="shared" si="4"/>
        <v>0.99907695584772138</v>
      </c>
    </row>
    <row r="319" spans="1:8" s="45" customFormat="1" ht="31.5" outlineLevel="6" x14ac:dyDescent="0.2">
      <c r="A319" s="41" t="s">
        <v>21</v>
      </c>
      <c r="B319" s="42" t="s">
        <v>235</v>
      </c>
      <c r="C319" s="42" t="s">
        <v>271</v>
      </c>
      <c r="D319" s="42" t="s">
        <v>277</v>
      </c>
      <c r="E319" s="42" t="s">
        <v>20</v>
      </c>
      <c r="F319" s="16">
        <v>176050.8</v>
      </c>
      <c r="G319" s="43">
        <v>175934.7</v>
      </c>
      <c r="H319" s="44">
        <f t="shared" si="4"/>
        <v>0.99934053125575129</v>
      </c>
    </row>
    <row r="320" spans="1:8" s="45" customFormat="1" ht="15.75" outlineLevel="7" x14ac:dyDescent="0.2">
      <c r="A320" s="41" t="s">
        <v>81</v>
      </c>
      <c r="B320" s="42" t="s">
        <v>235</v>
      </c>
      <c r="C320" s="42" t="s">
        <v>271</v>
      </c>
      <c r="D320" s="42" t="s">
        <v>277</v>
      </c>
      <c r="E320" s="42" t="s">
        <v>80</v>
      </c>
      <c r="F320" s="16">
        <v>1397.1</v>
      </c>
      <c r="G320" s="43">
        <v>1357.3</v>
      </c>
      <c r="H320" s="44">
        <f t="shared" si="4"/>
        <v>0.97151241858134707</v>
      </c>
    </row>
    <row r="321" spans="1:8" s="45" customFormat="1" ht="31.5" outlineLevel="4" x14ac:dyDescent="0.2">
      <c r="A321" s="41" t="s">
        <v>41</v>
      </c>
      <c r="B321" s="42" t="s">
        <v>235</v>
      </c>
      <c r="C321" s="42" t="s">
        <v>271</v>
      </c>
      <c r="D321" s="42" t="s">
        <v>277</v>
      </c>
      <c r="E321" s="42" t="s">
        <v>40</v>
      </c>
      <c r="F321" s="16">
        <v>1978983.1</v>
      </c>
      <c r="G321" s="43">
        <v>1978983.1</v>
      </c>
      <c r="H321" s="44">
        <f t="shared" si="4"/>
        <v>1</v>
      </c>
    </row>
    <row r="322" spans="1:8" s="45" customFormat="1" ht="15.75" outlineLevel="5" x14ac:dyDescent="0.2">
      <c r="A322" s="41" t="s">
        <v>72</v>
      </c>
      <c r="B322" s="42" t="s">
        <v>235</v>
      </c>
      <c r="C322" s="42" t="s">
        <v>271</v>
      </c>
      <c r="D322" s="42" t="s">
        <v>277</v>
      </c>
      <c r="E322" s="42" t="s">
        <v>3</v>
      </c>
      <c r="F322" s="16">
        <v>19460.2</v>
      </c>
      <c r="G322" s="43">
        <v>19460.2</v>
      </c>
      <c r="H322" s="44">
        <f t="shared" si="4"/>
        <v>1</v>
      </c>
    </row>
    <row r="323" spans="1:8" s="45" customFormat="1" ht="78.75" outlineLevel="6" x14ac:dyDescent="0.2">
      <c r="A323" s="41" t="s">
        <v>279</v>
      </c>
      <c r="B323" s="42" t="s">
        <v>235</v>
      </c>
      <c r="C323" s="42" t="s">
        <v>271</v>
      </c>
      <c r="D323" s="42" t="s">
        <v>278</v>
      </c>
      <c r="E323" s="42"/>
      <c r="F323" s="16">
        <v>90873.9</v>
      </c>
      <c r="G323" s="43">
        <v>90873.9</v>
      </c>
      <c r="H323" s="44">
        <f t="shared" si="4"/>
        <v>1</v>
      </c>
    </row>
    <row r="324" spans="1:8" s="45" customFormat="1" ht="31.5" outlineLevel="7" x14ac:dyDescent="0.2">
      <c r="A324" s="41" t="s">
        <v>41</v>
      </c>
      <c r="B324" s="42" t="s">
        <v>235</v>
      </c>
      <c r="C324" s="42" t="s">
        <v>271</v>
      </c>
      <c r="D324" s="42" t="s">
        <v>278</v>
      </c>
      <c r="E324" s="42" t="s">
        <v>40</v>
      </c>
      <c r="F324" s="16">
        <v>90873.9</v>
      </c>
      <c r="G324" s="43">
        <v>90873.9</v>
      </c>
      <c r="H324" s="44">
        <f t="shared" si="4"/>
        <v>1</v>
      </c>
    </row>
    <row r="325" spans="1:8" s="45" customFormat="1" ht="31.5" outlineLevel="5" x14ac:dyDescent="0.2">
      <c r="A325" s="41" t="s">
        <v>281</v>
      </c>
      <c r="B325" s="42" t="s">
        <v>235</v>
      </c>
      <c r="C325" s="42" t="s">
        <v>271</v>
      </c>
      <c r="D325" s="42" t="s">
        <v>280</v>
      </c>
      <c r="E325" s="42"/>
      <c r="F325" s="16">
        <v>1800.4</v>
      </c>
      <c r="G325" s="43">
        <v>1800.4</v>
      </c>
      <c r="H325" s="44">
        <f t="shared" si="4"/>
        <v>1</v>
      </c>
    </row>
    <row r="326" spans="1:8" s="45" customFormat="1" ht="31.5" outlineLevel="6" x14ac:dyDescent="0.2">
      <c r="A326" s="41" t="s">
        <v>41</v>
      </c>
      <c r="B326" s="42" t="s">
        <v>235</v>
      </c>
      <c r="C326" s="42" t="s">
        <v>271</v>
      </c>
      <c r="D326" s="42" t="s">
        <v>280</v>
      </c>
      <c r="E326" s="42" t="s">
        <v>40</v>
      </c>
      <c r="F326" s="16">
        <v>1800.4</v>
      </c>
      <c r="G326" s="43">
        <v>1800.4</v>
      </c>
      <c r="H326" s="44">
        <f t="shared" si="4"/>
        <v>1</v>
      </c>
    </row>
    <row r="327" spans="1:8" s="45" customFormat="1" ht="47.25" outlineLevel="7" x14ac:dyDescent="0.2">
      <c r="A327" s="41" t="s">
        <v>283</v>
      </c>
      <c r="B327" s="42" t="s">
        <v>235</v>
      </c>
      <c r="C327" s="42" t="s">
        <v>271</v>
      </c>
      <c r="D327" s="42" t="s">
        <v>282</v>
      </c>
      <c r="E327" s="42"/>
      <c r="F327" s="16">
        <v>84294.3</v>
      </c>
      <c r="G327" s="43">
        <v>84294.3</v>
      </c>
      <c r="H327" s="44">
        <f t="shared" si="4"/>
        <v>1</v>
      </c>
    </row>
    <row r="328" spans="1:8" s="45" customFormat="1" ht="31.5" outlineLevel="4" x14ac:dyDescent="0.2">
      <c r="A328" s="41" t="s">
        <v>41</v>
      </c>
      <c r="B328" s="42" t="s">
        <v>235</v>
      </c>
      <c r="C328" s="42" t="s">
        <v>271</v>
      </c>
      <c r="D328" s="42" t="s">
        <v>282</v>
      </c>
      <c r="E328" s="42" t="s">
        <v>40</v>
      </c>
      <c r="F328" s="16">
        <v>84294.3</v>
      </c>
      <c r="G328" s="43">
        <v>84294.3</v>
      </c>
      <c r="H328" s="44">
        <f t="shared" ref="H328:H391" si="5">G328/F328</f>
        <v>1</v>
      </c>
    </row>
    <row r="329" spans="1:8" s="45" customFormat="1" ht="94.5" outlineLevel="5" x14ac:dyDescent="0.2">
      <c r="A329" s="41" t="s">
        <v>285</v>
      </c>
      <c r="B329" s="42" t="s">
        <v>235</v>
      </c>
      <c r="C329" s="42" t="s">
        <v>271</v>
      </c>
      <c r="D329" s="42" t="s">
        <v>284</v>
      </c>
      <c r="E329" s="42"/>
      <c r="F329" s="16">
        <v>509495</v>
      </c>
      <c r="G329" s="43">
        <v>509495</v>
      </c>
      <c r="H329" s="44">
        <f t="shared" si="5"/>
        <v>1</v>
      </c>
    </row>
    <row r="330" spans="1:8" s="45" customFormat="1" ht="31.5" outlineLevel="6" x14ac:dyDescent="0.2">
      <c r="A330" s="41" t="s">
        <v>41</v>
      </c>
      <c r="B330" s="42" t="s">
        <v>235</v>
      </c>
      <c r="C330" s="42" t="s">
        <v>271</v>
      </c>
      <c r="D330" s="42" t="s">
        <v>284</v>
      </c>
      <c r="E330" s="42" t="s">
        <v>40</v>
      </c>
      <c r="F330" s="16">
        <v>509495</v>
      </c>
      <c r="G330" s="43">
        <v>509495</v>
      </c>
      <c r="H330" s="44">
        <f t="shared" si="5"/>
        <v>1</v>
      </c>
    </row>
    <row r="331" spans="1:8" s="45" customFormat="1" ht="31.5" outlineLevel="7" x14ac:dyDescent="0.2">
      <c r="A331" s="41" t="s">
        <v>287</v>
      </c>
      <c r="B331" s="42" t="s">
        <v>235</v>
      </c>
      <c r="C331" s="42" t="s">
        <v>271</v>
      </c>
      <c r="D331" s="42" t="s">
        <v>286</v>
      </c>
      <c r="E331" s="42"/>
      <c r="F331" s="16">
        <v>23016.6</v>
      </c>
      <c r="G331" s="43">
        <v>23016.6</v>
      </c>
      <c r="H331" s="44">
        <f t="shared" si="5"/>
        <v>1</v>
      </c>
    </row>
    <row r="332" spans="1:8" s="45" customFormat="1" ht="31.5" outlineLevel="4" x14ac:dyDescent="0.2">
      <c r="A332" s="41" t="s">
        <v>289</v>
      </c>
      <c r="B332" s="42" t="s">
        <v>235</v>
      </c>
      <c r="C332" s="42" t="s">
        <v>271</v>
      </c>
      <c r="D332" s="42" t="s">
        <v>288</v>
      </c>
      <c r="E332" s="42"/>
      <c r="F332" s="16">
        <v>3837.9</v>
      </c>
      <c r="G332" s="43">
        <v>3837.9</v>
      </c>
      <c r="H332" s="44">
        <f t="shared" si="5"/>
        <v>1</v>
      </c>
    </row>
    <row r="333" spans="1:8" s="45" customFormat="1" ht="94.5" outlineLevel="5" x14ac:dyDescent="0.2">
      <c r="A333" s="41" t="s">
        <v>39</v>
      </c>
      <c r="B333" s="42" t="s">
        <v>235</v>
      </c>
      <c r="C333" s="42" t="s">
        <v>271</v>
      </c>
      <c r="D333" s="42" t="s">
        <v>290</v>
      </c>
      <c r="E333" s="42"/>
      <c r="F333" s="16">
        <v>3837.9</v>
      </c>
      <c r="G333" s="43">
        <v>3837.9</v>
      </c>
      <c r="H333" s="44">
        <f t="shared" si="5"/>
        <v>1</v>
      </c>
    </row>
    <row r="334" spans="1:8" s="45" customFormat="1" ht="31.5" outlineLevel="6" x14ac:dyDescent="0.2">
      <c r="A334" s="41" t="s">
        <v>41</v>
      </c>
      <c r="B334" s="42" t="s">
        <v>235</v>
      </c>
      <c r="C334" s="42" t="s">
        <v>271</v>
      </c>
      <c r="D334" s="42" t="s">
        <v>290</v>
      </c>
      <c r="E334" s="42" t="s">
        <v>40</v>
      </c>
      <c r="F334" s="16">
        <v>3837.9</v>
      </c>
      <c r="G334" s="43">
        <v>3837.9</v>
      </c>
      <c r="H334" s="44">
        <f t="shared" si="5"/>
        <v>1</v>
      </c>
    </row>
    <row r="335" spans="1:8" s="45" customFormat="1" ht="31.5" outlineLevel="7" x14ac:dyDescent="0.2">
      <c r="A335" s="41" t="s">
        <v>292</v>
      </c>
      <c r="B335" s="42" t="s">
        <v>235</v>
      </c>
      <c r="C335" s="42" t="s">
        <v>271</v>
      </c>
      <c r="D335" s="42" t="s">
        <v>291</v>
      </c>
      <c r="E335" s="42"/>
      <c r="F335" s="16">
        <v>19178.7</v>
      </c>
      <c r="G335" s="43">
        <v>19178.7</v>
      </c>
      <c r="H335" s="44">
        <f t="shared" si="5"/>
        <v>1</v>
      </c>
    </row>
    <row r="336" spans="1:8" s="45" customFormat="1" ht="94.5" outlineLevel="2" x14ac:dyDescent="0.2">
      <c r="A336" s="41" t="s">
        <v>39</v>
      </c>
      <c r="B336" s="42" t="s">
        <v>235</v>
      </c>
      <c r="C336" s="42" t="s">
        <v>271</v>
      </c>
      <c r="D336" s="42" t="s">
        <v>293</v>
      </c>
      <c r="E336" s="42"/>
      <c r="F336" s="16">
        <v>19178.7</v>
      </c>
      <c r="G336" s="43">
        <v>19178.7</v>
      </c>
      <c r="H336" s="44">
        <f t="shared" si="5"/>
        <v>1</v>
      </c>
    </row>
    <row r="337" spans="1:8" s="45" customFormat="1" ht="31.5" outlineLevel="3" x14ac:dyDescent="0.2">
      <c r="A337" s="41" t="s">
        <v>41</v>
      </c>
      <c r="B337" s="42" t="s">
        <v>235</v>
      </c>
      <c r="C337" s="42" t="s">
        <v>271</v>
      </c>
      <c r="D337" s="42" t="s">
        <v>293</v>
      </c>
      <c r="E337" s="42" t="s">
        <v>40</v>
      </c>
      <c r="F337" s="16">
        <v>19178.7</v>
      </c>
      <c r="G337" s="43">
        <v>19178.7</v>
      </c>
      <c r="H337" s="44">
        <f t="shared" si="5"/>
        <v>1</v>
      </c>
    </row>
    <row r="338" spans="1:8" s="45" customFormat="1" ht="31.5" outlineLevel="4" x14ac:dyDescent="0.2">
      <c r="A338" s="41" t="s">
        <v>295</v>
      </c>
      <c r="B338" s="42" t="s">
        <v>235</v>
      </c>
      <c r="C338" s="42" t="s">
        <v>271</v>
      </c>
      <c r="D338" s="42" t="s">
        <v>294</v>
      </c>
      <c r="E338" s="42"/>
      <c r="F338" s="16">
        <v>166068.9</v>
      </c>
      <c r="G338" s="43">
        <v>166068.9</v>
      </c>
      <c r="H338" s="44">
        <f t="shared" si="5"/>
        <v>1</v>
      </c>
    </row>
    <row r="339" spans="1:8" s="45" customFormat="1" ht="15.75" outlineLevel="5" x14ac:dyDescent="0.2">
      <c r="A339" s="41" t="s">
        <v>297</v>
      </c>
      <c r="B339" s="42" t="s">
        <v>235</v>
      </c>
      <c r="C339" s="42" t="s">
        <v>271</v>
      </c>
      <c r="D339" s="42" t="s">
        <v>296</v>
      </c>
      <c r="E339" s="42"/>
      <c r="F339" s="16">
        <v>166068.9</v>
      </c>
      <c r="G339" s="43">
        <v>166068.9</v>
      </c>
      <c r="H339" s="44">
        <f t="shared" si="5"/>
        <v>1</v>
      </c>
    </row>
    <row r="340" spans="1:8" s="45" customFormat="1" ht="94.5" outlineLevel="6" x14ac:dyDescent="0.2">
      <c r="A340" s="41" t="s">
        <v>39</v>
      </c>
      <c r="B340" s="42" t="s">
        <v>235</v>
      </c>
      <c r="C340" s="42" t="s">
        <v>271</v>
      </c>
      <c r="D340" s="42" t="s">
        <v>298</v>
      </c>
      <c r="E340" s="42"/>
      <c r="F340" s="16">
        <v>166068.9</v>
      </c>
      <c r="G340" s="43">
        <v>166068.9</v>
      </c>
      <c r="H340" s="44">
        <f t="shared" si="5"/>
        <v>1</v>
      </c>
    </row>
    <row r="341" spans="1:8" s="45" customFormat="1" ht="31.5" outlineLevel="7" x14ac:dyDescent="0.2">
      <c r="A341" s="41" t="s">
        <v>41</v>
      </c>
      <c r="B341" s="42" t="s">
        <v>235</v>
      </c>
      <c r="C341" s="42" t="s">
        <v>271</v>
      </c>
      <c r="D341" s="42" t="s">
        <v>298</v>
      </c>
      <c r="E341" s="42" t="s">
        <v>40</v>
      </c>
      <c r="F341" s="16">
        <v>166068.9</v>
      </c>
      <c r="G341" s="43">
        <v>166068.9</v>
      </c>
      <c r="H341" s="44">
        <f t="shared" si="5"/>
        <v>1</v>
      </c>
    </row>
    <row r="342" spans="1:8" s="45" customFormat="1" ht="47.25" outlineLevel="4" x14ac:dyDescent="0.2">
      <c r="A342" s="41" t="s">
        <v>243</v>
      </c>
      <c r="B342" s="42" t="s">
        <v>235</v>
      </c>
      <c r="C342" s="42" t="s">
        <v>271</v>
      </c>
      <c r="D342" s="42" t="s">
        <v>242</v>
      </c>
      <c r="E342" s="42"/>
      <c r="F342" s="16">
        <v>62099</v>
      </c>
      <c r="G342" s="43">
        <v>62099</v>
      </c>
      <c r="H342" s="44">
        <f t="shared" si="5"/>
        <v>1</v>
      </c>
    </row>
    <row r="343" spans="1:8" s="45" customFormat="1" ht="31.5" outlineLevel="5" x14ac:dyDescent="0.2">
      <c r="A343" s="41" t="s">
        <v>245</v>
      </c>
      <c r="B343" s="42" t="s">
        <v>235</v>
      </c>
      <c r="C343" s="42" t="s">
        <v>271</v>
      </c>
      <c r="D343" s="42" t="s">
        <v>244</v>
      </c>
      <c r="E343" s="42"/>
      <c r="F343" s="16">
        <v>62099</v>
      </c>
      <c r="G343" s="43">
        <v>62099</v>
      </c>
      <c r="H343" s="44">
        <f t="shared" si="5"/>
        <v>1</v>
      </c>
    </row>
    <row r="344" spans="1:8" s="45" customFormat="1" ht="94.5" outlineLevel="6" x14ac:dyDescent="0.2">
      <c r="A344" s="41" t="s">
        <v>39</v>
      </c>
      <c r="B344" s="42" t="s">
        <v>235</v>
      </c>
      <c r="C344" s="42" t="s">
        <v>271</v>
      </c>
      <c r="D344" s="42" t="s">
        <v>252</v>
      </c>
      <c r="E344" s="42"/>
      <c r="F344" s="16">
        <v>62099</v>
      </c>
      <c r="G344" s="43">
        <v>62099</v>
      </c>
      <c r="H344" s="44">
        <f t="shared" si="5"/>
        <v>1</v>
      </c>
    </row>
    <row r="345" spans="1:8" s="45" customFormat="1" ht="31.5" outlineLevel="7" x14ac:dyDescent="0.2">
      <c r="A345" s="41" t="s">
        <v>41</v>
      </c>
      <c r="B345" s="42" t="s">
        <v>235</v>
      </c>
      <c r="C345" s="42" t="s">
        <v>271</v>
      </c>
      <c r="D345" s="42" t="s">
        <v>252</v>
      </c>
      <c r="E345" s="42" t="s">
        <v>40</v>
      </c>
      <c r="F345" s="16">
        <v>62099</v>
      </c>
      <c r="G345" s="43">
        <v>62099</v>
      </c>
      <c r="H345" s="44">
        <f t="shared" si="5"/>
        <v>1</v>
      </c>
    </row>
    <row r="346" spans="1:8" ht="15.75" outlineLevel="5" collapsed="1" x14ac:dyDescent="0.2">
      <c r="A346" s="40" t="s">
        <v>300</v>
      </c>
      <c r="B346" s="36" t="s">
        <v>235</v>
      </c>
      <c r="C346" s="36" t="s">
        <v>299</v>
      </c>
      <c r="D346" s="36"/>
      <c r="E346" s="36"/>
      <c r="F346" s="15">
        <v>1687861.1</v>
      </c>
      <c r="G346" s="38">
        <v>1676582.6</v>
      </c>
      <c r="H346" s="39">
        <f t="shared" si="5"/>
        <v>0.99331787432034546</v>
      </c>
    </row>
    <row r="347" spans="1:8" s="45" customFormat="1" ht="31.5" outlineLevel="6" x14ac:dyDescent="0.2">
      <c r="A347" s="41" t="s">
        <v>241</v>
      </c>
      <c r="B347" s="42" t="s">
        <v>235</v>
      </c>
      <c r="C347" s="42" t="s">
        <v>299</v>
      </c>
      <c r="D347" s="42" t="s">
        <v>240</v>
      </c>
      <c r="E347" s="42"/>
      <c r="F347" s="16">
        <v>1687861.1</v>
      </c>
      <c r="G347" s="43">
        <v>1676582.6</v>
      </c>
      <c r="H347" s="44">
        <f t="shared" si="5"/>
        <v>0.99331787432034546</v>
      </c>
    </row>
    <row r="348" spans="1:8" s="45" customFormat="1" ht="78.75" outlineLevel="7" x14ac:dyDescent="0.2">
      <c r="A348" s="41" t="s">
        <v>274</v>
      </c>
      <c r="B348" s="42" t="s">
        <v>235</v>
      </c>
      <c r="C348" s="42" t="s">
        <v>299</v>
      </c>
      <c r="D348" s="42" t="s">
        <v>273</v>
      </c>
      <c r="E348" s="42"/>
      <c r="F348" s="16">
        <v>636367.6</v>
      </c>
      <c r="G348" s="43">
        <v>636367.6</v>
      </c>
      <c r="H348" s="44">
        <f t="shared" si="5"/>
        <v>1</v>
      </c>
    </row>
    <row r="349" spans="1:8" s="45" customFormat="1" ht="63" outlineLevel="4" x14ac:dyDescent="0.2">
      <c r="A349" s="41" t="s">
        <v>276</v>
      </c>
      <c r="B349" s="42" t="s">
        <v>235</v>
      </c>
      <c r="C349" s="42" t="s">
        <v>299</v>
      </c>
      <c r="D349" s="42" t="s">
        <v>275</v>
      </c>
      <c r="E349" s="42"/>
      <c r="F349" s="16">
        <v>636367.6</v>
      </c>
      <c r="G349" s="43">
        <v>636367.6</v>
      </c>
      <c r="H349" s="44">
        <f t="shared" si="5"/>
        <v>1</v>
      </c>
    </row>
    <row r="350" spans="1:8" s="45" customFormat="1" ht="94.5" outlineLevel="5" x14ac:dyDescent="0.2">
      <c r="A350" s="41" t="s">
        <v>39</v>
      </c>
      <c r="B350" s="42" t="s">
        <v>235</v>
      </c>
      <c r="C350" s="42" t="s">
        <v>299</v>
      </c>
      <c r="D350" s="42" t="s">
        <v>277</v>
      </c>
      <c r="E350" s="42"/>
      <c r="F350" s="16">
        <v>636367.6</v>
      </c>
      <c r="G350" s="43">
        <v>636367.6</v>
      </c>
      <c r="H350" s="44">
        <f t="shared" si="5"/>
        <v>1</v>
      </c>
    </row>
    <row r="351" spans="1:8" s="45" customFormat="1" ht="31.5" outlineLevel="6" x14ac:dyDescent="0.2">
      <c r="A351" s="41" t="s">
        <v>41</v>
      </c>
      <c r="B351" s="42" t="s">
        <v>235</v>
      </c>
      <c r="C351" s="42" t="s">
        <v>299</v>
      </c>
      <c r="D351" s="42" t="s">
        <v>277</v>
      </c>
      <c r="E351" s="42" t="s">
        <v>40</v>
      </c>
      <c r="F351" s="16">
        <v>636367.6</v>
      </c>
      <c r="G351" s="43">
        <v>636367.6</v>
      </c>
      <c r="H351" s="44">
        <f t="shared" si="5"/>
        <v>1</v>
      </c>
    </row>
    <row r="352" spans="1:8" s="45" customFormat="1" ht="31.5" outlineLevel="7" x14ac:dyDescent="0.2">
      <c r="A352" s="41" t="s">
        <v>287</v>
      </c>
      <c r="B352" s="42" t="s">
        <v>235</v>
      </c>
      <c r="C352" s="42" t="s">
        <v>299</v>
      </c>
      <c r="D352" s="42" t="s">
        <v>286</v>
      </c>
      <c r="E352" s="42"/>
      <c r="F352" s="16">
        <v>57725.8</v>
      </c>
      <c r="G352" s="43">
        <v>57725.8</v>
      </c>
      <c r="H352" s="44">
        <f t="shared" si="5"/>
        <v>1</v>
      </c>
    </row>
    <row r="353" spans="1:8" s="45" customFormat="1" ht="31.5" outlineLevel="6" x14ac:dyDescent="0.2">
      <c r="A353" s="41" t="s">
        <v>289</v>
      </c>
      <c r="B353" s="42" t="s">
        <v>235</v>
      </c>
      <c r="C353" s="42" t="s">
        <v>299</v>
      </c>
      <c r="D353" s="42" t="s">
        <v>288</v>
      </c>
      <c r="E353" s="42"/>
      <c r="F353" s="16">
        <v>53780.9</v>
      </c>
      <c r="G353" s="43">
        <v>53780.9</v>
      </c>
      <c r="H353" s="44">
        <f t="shared" si="5"/>
        <v>1</v>
      </c>
    </row>
    <row r="354" spans="1:8" s="45" customFormat="1" ht="94.5" outlineLevel="7" x14ac:dyDescent="0.2">
      <c r="A354" s="41" t="s">
        <v>39</v>
      </c>
      <c r="B354" s="42" t="s">
        <v>235</v>
      </c>
      <c r="C354" s="42" t="s">
        <v>299</v>
      </c>
      <c r="D354" s="42" t="s">
        <v>290</v>
      </c>
      <c r="E354" s="42"/>
      <c r="F354" s="16">
        <v>53780.9</v>
      </c>
      <c r="G354" s="43">
        <v>53780.9</v>
      </c>
      <c r="H354" s="44">
        <f t="shared" si="5"/>
        <v>1</v>
      </c>
    </row>
    <row r="355" spans="1:8" s="45" customFormat="1" ht="31.5" outlineLevel="2" x14ac:dyDescent="0.2">
      <c r="A355" s="41" t="s">
        <v>41</v>
      </c>
      <c r="B355" s="42" t="s">
        <v>235</v>
      </c>
      <c r="C355" s="42" t="s">
        <v>299</v>
      </c>
      <c r="D355" s="42" t="s">
        <v>290</v>
      </c>
      <c r="E355" s="42" t="s">
        <v>40</v>
      </c>
      <c r="F355" s="16">
        <v>53780.9</v>
      </c>
      <c r="G355" s="43">
        <v>53780.9</v>
      </c>
      <c r="H355" s="44">
        <f t="shared" si="5"/>
        <v>1</v>
      </c>
    </row>
    <row r="356" spans="1:8" s="45" customFormat="1" ht="31.5" outlineLevel="3" x14ac:dyDescent="0.2">
      <c r="A356" s="41" t="s">
        <v>292</v>
      </c>
      <c r="B356" s="42" t="s">
        <v>235</v>
      </c>
      <c r="C356" s="42" t="s">
        <v>299</v>
      </c>
      <c r="D356" s="42" t="s">
        <v>291</v>
      </c>
      <c r="E356" s="42"/>
      <c r="F356" s="16">
        <v>3944.9</v>
      </c>
      <c r="G356" s="43">
        <v>3944.9</v>
      </c>
      <c r="H356" s="44">
        <f t="shared" si="5"/>
        <v>1</v>
      </c>
    </row>
    <row r="357" spans="1:8" s="45" customFormat="1" ht="94.5" outlineLevel="4" x14ac:dyDescent="0.2">
      <c r="A357" s="41" t="s">
        <v>39</v>
      </c>
      <c r="B357" s="42" t="s">
        <v>235</v>
      </c>
      <c r="C357" s="42" t="s">
        <v>299</v>
      </c>
      <c r="D357" s="42" t="s">
        <v>293</v>
      </c>
      <c r="E357" s="42"/>
      <c r="F357" s="16">
        <v>3944.9</v>
      </c>
      <c r="G357" s="43">
        <v>3944.9</v>
      </c>
      <c r="H357" s="44">
        <f t="shared" si="5"/>
        <v>1</v>
      </c>
    </row>
    <row r="358" spans="1:8" s="45" customFormat="1" ht="31.5" outlineLevel="5" x14ac:dyDescent="0.2">
      <c r="A358" s="41" t="s">
        <v>41</v>
      </c>
      <c r="B358" s="42" t="s">
        <v>235</v>
      </c>
      <c r="C358" s="42" t="s">
        <v>299</v>
      </c>
      <c r="D358" s="42" t="s">
        <v>293</v>
      </c>
      <c r="E358" s="42" t="s">
        <v>40</v>
      </c>
      <c r="F358" s="16">
        <v>3944.9</v>
      </c>
      <c r="G358" s="43">
        <v>3944.9</v>
      </c>
      <c r="H358" s="44">
        <f t="shared" si="5"/>
        <v>1</v>
      </c>
    </row>
    <row r="359" spans="1:8" s="45" customFormat="1" ht="47.25" outlineLevel="6" x14ac:dyDescent="0.2">
      <c r="A359" s="41" t="s">
        <v>302</v>
      </c>
      <c r="B359" s="42" t="s">
        <v>235</v>
      </c>
      <c r="C359" s="42" t="s">
        <v>299</v>
      </c>
      <c r="D359" s="42" t="s">
        <v>301</v>
      </c>
      <c r="E359" s="42"/>
      <c r="F359" s="16">
        <v>993767.7</v>
      </c>
      <c r="G359" s="43">
        <v>982489.2</v>
      </c>
      <c r="H359" s="44">
        <f t="shared" si="5"/>
        <v>0.98865076818254405</v>
      </c>
    </row>
    <row r="360" spans="1:8" s="45" customFormat="1" ht="63" outlineLevel="7" x14ac:dyDescent="0.2">
      <c r="A360" s="41" t="s">
        <v>304</v>
      </c>
      <c r="B360" s="42" t="s">
        <v>235</v>
      </c>
      <c r="C360" s="42" t="s">
        <v>299</v>
      </c>
      <c r="D360" s="42" t="s">
        <v>303</v>
      </c>
      <c r="E360" s="42"/>
      <c r="F360" s="16">
        <v>993767.7</v>
      </c>
      <c r="G360" s="43">
        <v>982489.2</v>
      </c>
      <c r="H360" s="44">
        <f t="shared" si="5"/>
        <v>0.98865076818254405</v>
      </c>
    </row>
    <row r="361" spans="1:8" s="45" customFormat="1" ht="31.5" outlineLevel="7" x14ac:dyDescent="0.2">
      <c r="A361" s="41" t="s">
        <v>306</v>
      </c>
      <c r="B361" s="42" t="s">
        <v>235</v>
      </c>
      <c r="C361" s="42" t="s">
        <v>299</v>
      </c>
      <c r="D361" s="42" t="s">
        <v>305</v>
      </c>
      <c r="E361" s="42"/>
      <c r="F361" s="16">
        <v>325148</v>
      </c>
      <c r="G361" s="43">
        <v>317815.3</v>
      </c>
      <c r="H361" s="44">
        <f t="shared" si="5"/>
        <v>0.97744811593489733</v>
      </c>
    </row>
    <row r="362" spans="1:8" s="45" customFormat="1" ht="15.75" outlineLevel="7" x14ac:dyDescent="0.2">
      <c r="A362" s="41" t="s">
        <v>81</v>
      </c>
      <c r="B362" s="42" t="s">
        <v>235</v>
      </c>
      <c r="C362" s="42" t="s">
        <v>299</v>
      </c>
      <c r="D362" s="42" t="s">
        <v>305</v>
      </c>
      <c r="E362" s="42" t="s">
        <v>80</v>
      </c>
      <c r="F362" s="16">
        <v>325148</v>
      </c>
      <c r="G362" s="43">
        <v>317815.3</v>
      </c>
      <c r="H362" s="44">
        <f t="shared" si="5"/>
        <v>0.97744811593489733</v>
      </c>
    </row>
    <row r="363" spans="1:8" s="45" customFormat="1" ht="110.25" outlineLevel="2" x14ac:dyDescent="0.2">
      <c r="A363" s="46" t="s">
        <v>308</v>
      </c>
      <c r="B363" s="42" t="s">
        <v>235</v>
      </c>
      <c r="C363" s="42" t="s">
        <v>299</v>
      </c>
      <c r="D363" s="42" t="s">
        <v>307</v>
      </c>
      <c r="E363" s="42"/>
      <c r="F363" s="16">
        <v>668619.69999999995</v>
      </c>
      <c r="G363" s="43">
        <v>664673.9</v>
      </c>
      <c r="H363" s="44">
        <f t="shared" si="5"/>
        <v>0.99409858848011823</v>
      </c>
    </row>
    <row r="364" spans="1:8" s="45" customFormat="1" ht="15.75" outlineLevel="3" x14ac:dyDescent="0.2">
      <c r="A364" s="41" t="s">
        <v>81</v>
      </c>
      <c r="B364" s="42" t="s">
        <v>235</v>
      </c>
      <c r="C364" s="42" t="s">
        <v>299</v>
      </c>
      <c r="D364" s="42" t="s">
        <v>307</v>
      </c>
      <c r="E364" s="42" t="s">
        <v>80</v>
      </c>
      <c r="F364" s="16">
        <v>668619.69999999995</v>
      </c>
      <c r="G364" s="43">
        <v>664673.9</v>
      </c>
      <c r="H364" s="44">
        <f t="shared" si="5"/>
        <v>0.99409858848011823</v>
      </c>
    </row>
    <row r="365" spans="1:8" ht="31.5" outlineLevel="4" collapsed="1" x14ac:dyDescent="0.2">
      <c r="A365" s="40" t="s">
        <v>310</v>
      </c>
      <c r="B365" s="36" t="s">
        <v>235</v>
      </c>
      <c r="C365" s="36" t="s">
        <v>309</v>
      </c>
      <c r="D365" s="36"/>
      <c r="E365" s="36"/>
      <c r="F365" s="15">
        <v>47795.8</v>
      </c>
      <c r="G365" s="38">
        <v>47795.8</v>
      </c>
      <c r="H365" s="39">
        <f t="shared" si="5"/>
        <v>1</v>
      </c>
    </row>
    <row r="366" spans="1:8" s="45" customFormat="1" ht="31.5" outlineLevel="5" x14ac:dyDescent="0.2">
      <c r="A366" s="41" t="s">
        <v>241</v>
      </c>
      <c r="B366" s="42" t="s">
        <v>235</v>
      </c>
      <c r="C366" s="42" t="s">
        <v>309</v>
      </c>
      <c r="D366" s="42" t="s">
        <v>240</v>
      </c>
      <c r="E366" s="42"/>
      <c r="F366" s="16">
        <v>47795.8</v>
      </c>
      <c r="G366" s="43">
        <v>47795.8</v>
      </c>
      <c r="H366" s="44">
        <f t="shared" si="5"/>
        <v>1</v>
      </c>
    </row>
    <row r="367" spans="1:8" s="45" customFormat="1" ht="78.75" outlineLevel="6" x14ac:dyDescent="0.2">
      <c r="A367" s="41" t="s">
        <v>274</v>
      </c>
      <c r="B367" s="42" t="s">
        <v>235</v>
      </c>
      <c r="C367" s="42" t="s">
        <v>309</v>
      </c>
      <c r="D367" s="42" t="s">
        <v>273</v>
      </c>
      <c r="E367" s="42"/>
      <c r="F367" s="16">
        <v>47795.8</v>
      </c>
      <c r="G367" s="43">
        <v>47795.8</v>
      </c>
      <c r="H367" s="44">
        <f t="shared" si="5"/>
        <v>1</v>
      </c>
    </row>
    <row r="368" spans="1:8" s="45" customFormat="1" ht="63" outlineLevel="7" x14ac:dyDescent="0.2">
      <c r="A368" s="41" t="s">
        <v>276</v>
      </c>
      <c r="B368" s="42" t="s">
        <v>235</v>
      </c>
      <c r="C368" s="42" t="s">
        <v>309</v>
      </c>
      <c r="D368" s="42" t="s">
        <v>275</v>
      </c>
      <c r="E368" s="42"/>
      <c r="F368" s="16">
        <v>47795.8</v>
      </c>
      <c r="G368" s="43">
        <v>47795.8</v>
      </c>
      <c r="H368" s="44">
        <f t="shared" si="5"/>
        <v>1</v>
      </c>
    </row>
    <row r="369" spans="1:8" s="45" customFormat="1" ht="94.5" outlineLevel="2" x14ac:dyDescent="0.2">
      <c r="A369" s="41" t="s">
        <v>39</v>
      </c>
      <c r="B369" s="42" t="s">
        <v>235</v>
      </c>
      <c r="C369" s="42" t="s">
        <v>309</v>
      </c>
      <c r="D369" s="42" t="s">
        <v>277</v>
      </c>
      <c r="E369" s="42"/>
      <c r="F369" s="16">
        <v>47795.8</v>
      </c>
      <c r="G369" s="43">
        <v>47795.8</v>
      </c>
      <c r="H369" s="44">
        <f t="shared" si="5"/>
        <v>1</v>
      </c>
    </row>
    <row r="370" spans="1:8" s="45" customFormat="1" ht="63.75" customHeight="1" outlineLevel="3" x14ac:dyDescent="0.2">
      <c r="A370" s="41" t="s">
        <v>17</v>
      </c>
      <c r="B370" s="42" t="s">
        <v>235</v>
      </c>
      <c r="C370" s="42" t="s">
        <v>309</v>
      </c>
      <c r="D370" s="42" t="s">
        <v>277</v>
      </c>
      <c r="E370" s="42" t="s">
        <v>16</v>
      </c>
      <c r="F370" s="16">
        <v>3308.9</v>
      </c>
      <c r="G370" s="43">
        <v>3308.9</v>
      </c>
      <c r="H370" s="44">
        <f t="shared" si="5"/>
        <v>1</v>
      </c>
    </row>
    <row r="371" spans="1:8" s="45" customFormat="1" ht="31.5" outlineLevel="4" x14ac:dyDescent="0.2">
      <c r="A371" s="41" t="s">
        <v>21</v>
      </c>
      <c r="B371" s="42" t="s">
        <v>235</v>
      </c>
      <c r="C371" s="42" t="s">
        <v>309</v>
      </c>
      <c r="D371" s="42" t="s">
        <v>277</v>
      </c>
      <c r="E371" s="42" t="s">
        <v>20</v>
      </c>
      <c r="F371" s="16">
        <v>880.8</v>
      </c>
      <c r="G371" s="43">
        <v>880.8</v>
      </c>
      <c r="H371" s="44">
        <f t="shared" si="5"/>
        <v>1</v>
      </c>
    </row>
    <row r="372" spans="1:8" s="45" customFormat="1" ht="31.5" outlineLevel="5" x14ac:dyDescent="0.2">
      <c r="A372" s="41" t="s">
        <v>41</v>
      </c>
      <c r="B372" s="42" t="s">
        <v>235</v>
      </c>
      <c r="C372" s="42" t="s">
        <v>309</v>
      </c>
      <c r="D372" s="42" t="s">
        <v>277</v>
      </c>
      <c r="E372" s="42" t="s">
        <v>40</v>
      </c>
      <c r="F372" s="16">
        <v>43606.1</v>
      </c>
      <c r="G372" s="43">
        <v>43606.1</v>
      </c>
      <c r="H372" s="44">
        <f t="shared" si="5"/>
        <v>1</v>
      </c>
    </row>
    <row r="373" spans="1:8" ht="15.75" outlineLevel="6" collapsed="1" x14ac:dyDescent="0.2">
      <c r="A373" s="40" t="s">
        <v>312</v>
      </c>
      <c r="B373" s="36" t="s">
        <v>235</v>
      </c>
      <c r="C373" s="36" t="s">
        <v>311</v>
      </c>
      <c r="D373" s="36"/>
      <c r="E373" s="36"/>
      <c r="F373" s="15">
        <v>255043.5</v>
      </c>
      <c r="G373" s="38">
        <v>255043.5</v>
      </c>
      <c r="H373" s="39">
        <f t="shared" si="5"/>
        <v>1</v>
      </c>
    </row>
    <row r="374" spans="1:8" s="45" customFormat="1" ht="31.5" outlineLevel="7" x14ac:dyDescent="0.2">
      <c r="A374" s="41" t="s">
        <v>241</v>
      </c>
      <c r="B374" s="42" t="s">
        <v>235</v>
      </c>
      <c r="C374" s="42" t="s">
        <v>311</v>
      </c>
      <c r="D374" s="42" t="s">
        <v>240</v>
      </c>
      <c r="E374" s="42"/>
      <c r="F374" s="16">
        <v>255043.5</v>
      </c>
      <c r="G374" s="43">
        <v>255043.5</v>
      </c>
      <c r="H374" s="44">
        <f t="shared" si="5"/>
        <v>1</v>
      </c>
    </row>
    <row r="375" spans="1:8" s="45" customFormat="1" ht="78.75" outlineLevel="2" x14ac:dyDescent="0.2">
      <c r="A375" s="41" t="s">
        <v>274</v>
      </c>
      <c r="B375" s="42" t="s">
        <v>235</v>
      </c>
      <c r="C375" s="42" t="s">
        <v>311</v>
      </c>
      <c r="D375" s="42" t="s">
        <v>273</v>
      </c>
      <c r="E375" s="42"/>
      <c r="F375" s="16">
        <v>255043.5</v>
      </c>
      <c r="G375" s="43">
        <v>255043.5</v>
      </c>
      <c r="H375" s="44">
        <f t="shared" si="5"/>
        <v>1</v>
      </c>
    </row>
    <row r="376" spans="1:8" s="45" customFormat="1" ht="47.25" outlineLevel="3" x14ac:dyDescent="0.2">
      <c r="A376" s="41" t="s">
        <v>314</v>
      </c>
      <c r="B376" s="42" t="s">
        <v>235</v>
      </c>
      <c r="C376" s="42" t="s">
        <v>311</v>
      </c>
      <c r="D376" s="42" t="s">
        <v>313</v>
      </c>
      <c r="E376" s="42"/>
      <c r="F376" s="16">
        <v>255043.5</v>
      </c>
      <c r="G376" s="43">
        <v>255043.5</v>
      </c>
      <c r="H376" s="44">
        <f t="shared" si="5"/>
        <v>1</v>
      </c>
    </row>
    <row r="377" spans="1:8" s="45" customFormat="1" ht="94.5" outlineLevel="4" x14ac:dyDescent="0.2">
      <c r="A377" s="41" t="s">
        <v>39</v>
      </c>
      <c r="B377" s="42" t="s">
        <v>235</v>
      </c>
      <c r="C377" s="42" t="s">
        <v>311</v>
      </c>
      <c r="D377" s="42" t="s">
        <v>315</v>
      </c>
      <c r="E377" s="42"/>
      <c r="F377" s="16">
        <v>255043.5</v>
      </c>
      <c r="G377" s="43">
        <v>255043.5</v>
      </c>
      <c r="H377" s="44">
        <f t="shared" si="5"/>
        <v>1</v>
      </c>
    </row>
    <row r="378" spans="1:8" s="45" customFormat="1" ht="31.5" outlineLevel="5" x14ac:dyDescent="0.2">
      <c r="A378" s="41" t="s">
        <v>41</v>
      </c>
      <c r="B378" s="42" t="s">
        <v>235</v>
      </c>
      <c r="C378" s="42" t="s">
        <v>311</v>
      </c>
      <c r="D378" s="42" t="s">
        <v>315</v>
      </c>
      <c r="E378" s="42" t="s">
        <v>40</v>
      </c>
      <c r="F378" s="16">
        <v>255043.5</v>
      </c>
      <c r="G378" s="43">
        <v>255043.5</v>
      </c>
      <c r="H378" s="44">
        <f t="shared" si="5"/>
        <v>1</v>
      </c>
    </row>
    <row r="379" spans="1:8" ht="15.75" outlineLevel="6" collapsed="1" x14ac:dyDescent="0.2">
      <c r="A379" s="40" t="s">
        <v>317</v>
      </c>
      <c r="B379" s="36" t="s">
        <v>235</v>
      </c>
      <c r="C379" s="36" t="s">
        <v>316</v>
      </c>
      <c r="D379" s="36"/>
      <c r="E379" s="36"/>
      <c r="F379" s="15">
        <v>4616.5</v>
      </c>
      <c r="G379" s="38">
        <v>4616.5</v>
      </c>
      <c r="H379" s="39">
        <f t="shared" si="5"/>
        <v>1</v>
      </c>
    </row>
    <row r="380" spans="1:8" s="45" customFormat="1" ht="31.5" outlineLevel="7" x14ac:dyDescent="0.2">
      <c r="A380" s="41" t="s">
        <v>241</v>
      </c>
      <c r="B380" s="42" t="s">
        <v>235</v>
      </c>
      <c r="C380" s="42" t="s">
        <v>316</v>
      </c>
      <c r="D380" s="42" t="s">
        <v>240</v>
      </c>
      <c r="E380" s="42"/>
      <c r="F380" s="16">
        <v>4616.5</v>
      </c>
      <c r="G380" s="43">
        <v>4616.5</v>
      </c>
      <c r="H380" s="44">
        <f t="shared" si="5"/>
        <v>1</v>
      </c>
    </row>
    <row r="381" spans="1:8" s="45" customFormat="1" ht="31.5" outlineLevel="2" x14ac:dyDescent="0.2">
      <c r="A381" s="41" t="s">
        <v>319</v>
      </c>
      <c r="B381" s="42" t="s">
        <v>235</v>
      </c>
      <c r="C381" s="42" t="s">
        <v>316</v>
      </c>
      <c r="D381" s="42" t="s">
        <v>318</v>
      </c>
      <c r="E381" s="42"/>
      <c r="F381" s="16">
        <v>4616.5</v>
      </c>
      <c r="G381" s="43">
        <v>4616.5</v>
      </c>
      <c r="H381" s="44">
        <f t="shared" si="5"/>
        <v>1</v>
      </c>
    </row>
    <row r="382" spans="1:8" s="45" customFormat="1" ht="31.5" outlineLevel="3" x14ac:dyDescent="0.2">
      <c r="A382" s="41" t="s">
        <v>321</v>
      </c>
      <c r="B382" s="42" t="s">
        <v>235</v>
      </c>
      <c r="C382" s="42" t="s">
        <v>316</v>
      </c>
      <c r="D382" s="42" t="s">
        <v>320</v>
      </c>
      <c r="E382" s="42"/>
      <c r="F382" s="16">
        <v>4616.5</v>
      </c>
      <c r="G382" s="43">
        <v>4616.5</v>
      </c>
      <c r="H382" s="44">
        <f t="shared" si="5"/>
        <v>1</v>
      </c>
    </row>
    <row r="383" spans="1:8" s="45" customFormat="1" ht="94.5" outlineLevel="4" x14ac:dyDescent="0.2">
      <c r="A383" s="41" t="s">
        <v>39</v>
      </c>
      <c r="B383" s="42" t="s">
        <v>235</v>
      </c>
      <c r="C383" s="42" t="s">
        <v>316</v>
      </c>
      <c r="D383" s="42" t="s">
        <v>322</v>
      </c>
      <c r="E383" s="42"/>
      <c r="F383" s="16">
        <v>4616.5</v>
      </c>
      <c r="G383" s="43">
        <v>4616.5</v>
      </c>
      <c r="H383" s="44">
        <f t="shared" si="5"/>
        <v>1</v>
      </c>
    </row>
    <row r="384" spans="1:8" s="45" customFormat="1" ht="31.5" outlineLevel="5" x14ac:dyDescent="0.2">
      <c r="A384" s="41" t="s">
        <v>41</v>
      </c>
      <c r="B384" s="42" t="s">
        <v>235</v>
      </c>
      <c r="C384" s="42" t="s">
        <v>316</v>
      </c>
      <c r="D384" s="42" t="s">
        <v>322</v>
      </c>
      <c r="E384" s="42" t="s">
        <v>40</v>
      </c>
      <c r="F384" s="16">
        <v>4616.5</v>
      </c>
      <c r="G384" s="43">
        <v>4616.5</v>
      </c>
      <c r="H384" s="44">
        <f t="shared" si="5"/>
        <v>1</v>
      </c>
    </row>
    <row r="385" spans="1:8" ht="31.5" outlineLevel="6" collapsed="1" x14ac:dyDescent="0.2">
      <c r="A385" s="40" t="s">
        <v>324</v>
      </c>
      <c r="B385" s="36" t="s">
        <v>235</v>
      </c>
      <c r="C385" s="36" t="s">
        <v>323</v>
      </c>
      <c r="D385" s="36"/>
      <c r="E385" s="36"/>
      <c r="F385" s="15">
        <v>302363.2</v>
      </c>
      <c r="G385" s="38">
        <v>302363.2</v>
      </c>
      <c r="H385" s="39">
        <f t="shared" si="5"/>
        <v>1</v>
      </c>
    </row>
    <row r="386" spans="1:8" s="45" customFormat="1" ht="31.5" outlineLevel="7" x14ac:dyDescent="0.2">
      <c r="A386" s="41" t="s">
        <v>241</v>
      </c>
      <c r="B386" s="42" t="s">
        <v>235</v>
      </c>
      <c r="C386" s="42" t="s">
        <v>323</v>
      </c>
      <c r="D386" s="42" t="s">
        <v>240</v>
      </c>
      <c r="E386" s="42"/>
      <c r="F386" s="16">
        <v>302363.2</v>
      </c>
      <c r="G386" s="43">
        <v>302363.2</v>
      </c>
      <c r="H386" s="44">
        <f t="shared" si="5"/>
        <v>1</v>
      </c>
    </row>
    <row r="387" spans="1:8" s="45" customFormat="1" ht="78.75" outlineLevel="7" x14ac:dyDescent="0.2">
      <c r="A387" s="41" t="s">
        <v>274</v>
      </c>
      <c r="B387" s="42" t="s">
        <v>235</v>
      </c>
      <c r="C387" s="42" t="s">
        <v>323</v>
      </c>
      <c r="D387" s="42" t="s">
        <v>273</v>
      </c>
      <c r="E387" s="42"/>
      <c r="F387" s="16">
        <v>302363.2</v>
      </c>
      <c r="G387" s="43">
        <v>302363.2</v>
      </c>
      <c r="H387" s="44">
        <f t="shared" si="5"/>
        <v>1</v>
      </c>
    </row>
    <row r="388" spans="1:8" s="45" customFormat="1" ht="15.75" outlineLevel="6" x14ac:dyDescent="0.2">
      <c r="A388" s="41" t="s">
        <v>326</v>
      </c>
      <c r="B388" s="42" t="s">
        <v>235</v>
      </c>
      <c r="C388" s="42" t="s">
        <v>323</v>
      </c>
      <c r="D388" s="42" t="s">
        <v>325</v>
      </c>
      <c r="E388" s="42"/>
      <c r="F388" s="16">
        <v>302363.2</v>
      </c>
      <c r="G388" s="43">
        <v>302363.2</v>
      </c>
      <c r="H388" s="44">
        <f t="shared" si="5"/>
        <v>1</v>
      </c>
    </row>
    <row r="389" spans="1:8" s="45" customFormat="1" ht="94.5" outlineLevel="7" x14ac:dyDescent="0.2">
      <c r="A389" s="41" t="s">
        <v>39</v>
      </c>
      <c r="B389" s="42" t="s">
        <v>235</v>
      </c>
      <c r="C389" s="42" t="s">
        <v>323</v>
      </c>
      <c r="D389" s="42" t="s">
        <v>327</v>
      </c>
      <c r="E389" s="42"/>
      <c r="F389" s="16">
        <v>302363.2</v>
      </c>
      <c r="G389" s="43">
        <v>302363.2</v>
      </c>
      <c r="H389" s="44">
        <f t="shared" si="5"/>
        <v>1</v>
      </c>
    </row>
    <row r="390" spans="1:8" s="45" customFormat="1" ht="31.5" outlineLevel="4" x14ac:dyDescent="0.2">
      <c r="A390" s="41" t="s">
        <v>41</v>
      </c>
      <c r="B390" s="42" t="s">
        <v>235</v>
      </c>
      <c r="C390" s="42" t="s">
        <v>323</v>
      </c>
      <c r="D390" s="42" t="s">
        <v>327</v>
      </c>
      <c r="E390" s="42" t="s">
        <v>40</v>
      </c>
      <c r="F390" s="16">
        <v>302363.2</v>
      </c>
      <c r="G390" s="43">
        <v>302363.2</v>
      </c>
      <c r="H390" s="44">
        <f t="shared" si="5"/>
        <v>1</v>
      </c>
    </row>
    <row r="391" spans="1:8" ht="15.75" outlineLevel="5" collapsed="1" x14ac:dyDescent="0.2">
      <c r="A391" s="40" t="s">
        <v>329</v>
      </c>
      <c r="B391" s="36" t="s">
        <v>235</v>
      </c>
      <c r="C391" s="36" t="s">
        <v>328</v>
      </c>
      <c r="D391" s="36"/>
      <c r="E391" s="36"/>
      <c r="F391" s="15">
        <v>18356333.800000001</v>
      </c>
      <c r="G391" s="38">
        <v>18339908.800000001</v>
      </c>
      <c r="H391" s="39">
        <f t="shared" si="5"/>
        <v>0.99910521348222592</v>
      </c>
    </row>
    <row r="392" spans="1:8" s="45" customFormat="1" ht="31.5" outlineLevel="6" x14ac:dyDescent="0.2">
      <c r="A392" s="41" t="s">
        <v>241</v>
      </c>
      <c r="B392" s="42" t="s">
        <v>235</v>
      </c>
      <c r="C392" s="42" t="s">
        <v>328</v>
      </c>
      <c r="D392" s="42" t="s">
        <v>240</v>
      </c>
      <c r="E392" s="42"/>
      <c r="F392" s="16">
        <v>18348588.399999999</v>
      </c>
      <c r="G392" s="43">
        <v>18332163.399999999</v>
      </c>
      <c r="H392" s="44">
        <f t="shared" ref="H392:H455" si="6">G392/F392</f>
        <v>0.99910483577036369</v>
      </c>
    </row>
    <row r="393" spans="1:8" s="45" customFormat="1" ht="63" outlineLevel="7" x14ac:dyDescent="0.2">
      <c r="A393" s="41" t="s">
        <v>331</v>
      </c>
      <c r="B393" s="42" t="s">
        <v>235</v>
      </c>
      <c r="C393" s="42" t="s">
        <v>328</v>
      </c>
      <c r="D393" s="42" t="s">
        <v>330</v>
      </c>
      <c r="E393" s="42"/>
      <c r="F393" s="16">
        <v>147503.20000000001</v>
      </c>
      <c r="G393" s="43">
        <v>147501.6</v>
      </c>
      <c r="H393" s="44">
        <f t="shared" si="6"/>
        <v>0.99998915277770239</v>
      </c>
    </row>
    <row r="394" spans="1:8" s="45" customFormat="1" ht="47.25" outlineLevel="6" x14ac:dyDescent="0.2">
      <c r="A394" s="41" t="s">
        <v>333</v>
      </c>
      <c r="B394" s="42" t="s">
        <v>235</v>
      </c>
      <c r="C394" s="42" t="s">
        <v>328</v>
      </c>
      <c r="D394" s="42" t="s">
        <v>332</v>
      </c>
      <c r="E394" s="42"/>
      <c r="F394" s="16">
        <v>147503.20000000001</v>
      </c>
      <c r="G394" s="43">
        <v>147501.6</v>
      </c>
      <c r="H394" s="44">
        <f t="shared" si="6"/>
        <v>0.99998915277770239</v>
      </c>
    </row>
    <row r="395" spans="1:8" s="45" customFormat="1" ht="94.5" outlineLevel="7" x14ac:dyDescent="0.2">
      <c r="A395" s="41" t="s">
        <v>39</v>
      </c>
      <c r="B395" s="42" t="s">
        <v>235</v>
      </c>
      <c r="C395" s="42" t="s">
        <v>328</v>
      </c>
      <c r="D395" s="42" t="s">
        <v>334</v>
      </c>
      <c r="E395" s="42"/>
      <c r="F395" s="16">
        <v>141997.9</v>
      </c>
      <c r="G395" s="43">
        <v>141996.29999999999</v>
      </c>
      <c r="H395" s="44">
        <f t="shared" si="6"/>
        <v>0.9999887322277301</v>
      </c>
    </row>
    <row r="396" spans="1:8" s="45" customFormat="1" ht="31.5" outlineLevel="6" x14ac:dyDescent="0.2">
      <c r="A396" s="41" t="s">
        <v>21</v>
      </c>
      <c r="B396" s="42" t="s">
        <v>235</v>
      </c>
      <c r="C396" s="42" t="s">
        <v>328</v>
      </c>
      <c r="D396" s="42" t="s">
        <v>334</v>
      </c>
      <c r="E396" s="42" t="s">
        <v>20</v>
      </c>
      <c r="F396" s="16">
        <v>132381.70000000001</v>
      </c>
      <c r="G396" s="43">
        <v>132380.1</v>
      </c>
      <c r="H396" s="44">
        <f t="shared" si="6"/>
        <v>0.99998791373732165</v>
      </c>
    </row>
    <row r="397" spans="1:8" s="45" customFormat="1" ht="31.5" outlineLevel="7" x14ac:dyDescent="0.2">
      <c r="A397" s="41" t="s">
        <v>41</v>
      </c>
      <c r="B397" s="42" t="s">
        <v>235</v>
      </c>
      <c r="C397" s="42" t="s">
        <v>328</v>
      </c>
      <c r="D397" s="42" t="s">
        <v>334</v>
      </c>
      <c r="E397" s="42" t="s">
        <v>40</v>
      </c>
      <c r="F397" s="16">
        <v>9616.2000000000007</v>
      </c>
      <c r="G397" s="43">
        <v>9616.2000000000007</v>
      </c>
      <c r="H397" s="44">
        <f t="shared" si="6"/>
        <v>1</v>
      </c>
    </row>
    <row r="398" spans="1:8" s="45" customFormat="1" ht="31.5" outlineLevel="6" x14ac:dyDescent="0.2">
      <c r="A398" s="41" t="s">
        <v>336</v>
      </c>
      <c r="B398" s="42" t="s">
        <v>235</v>
      </c>
      <c r="C398" s="42" t="s">
        <v>328</v>
      </c>
      <c r="D398" s="42" t="s">
        <v>335</v>
      </c>
      <c r="E398" s="42"/>
      <c r="F398" s="16">
        <v>5505.3</v>
      </c>
      <c r="G398" s="43">
        <v>5505.3</v>
      </c>
      <c r="H398" s="44">
        <f t="shared" si="6"/>
        <v>1</v>
      </c>
    </row>
    <row r="399" spans="1:8" s="45" customFormat="1" ht="31.5" outlineLevel="7" x14ac:dyDescent="0.2">
      <c r="A399" s="41" t="s">
        <v>41</v>
      </c>
      <c r="B399" s="42" t="s">
        <v>235</v>
      </c>
      <c r="C399" s="42" t="s">
        <v>328</v>
      </c>
      <c r="D399" s="42" t="s">
        <v>335</v>
      </c>
      <c r="E399" s="42" t="s">
        <v>40</v>
      </c>
      <c r="F399" s="16">
        <v>5505.3</v>
      </c>
      <c r="G399" s="43">
        <v>5505.3</v>
      </c>
      <c r="H399" s="44">
        <f t="shared" si="6"/>
        <v>1</v>
      </c>
    </row>
    <row r="400" spans="1:8" s="45" customFormat="1" ht="78.75" outlineLevel="6" x14ac:dyDescent="0.2">
      <c r="A400" s="41" t="s">
        <v>274</v>
      </c>
      <c r="B400" s="42" t="s">
        <v>235</v>
      </c>
      <c r="C400" s="42" t="s">
        <v>328</v>
      </c>
      <c r="D400" s="42" t="s">
        <v>273</v>
      </c>
      <c r="E400" s="42"/>
      <c r="F400" s="16">
        <v>1058495.8999999999</v>
      </c>
      <c r="G400" s="43">
        <v>1058495.8999999999</v>
      </c>
      <c r="H400" s="44">
        <f t="shared" si="6"/>
        <v>1</v>
      </c>
    </row>
    <row r="401" spans="1:8" s="45" customFormat="1" ht="63" outlineLevel="7" x14ac:dyDescent="0.2">
      <c r="A401" s="41" t="s">
        <v>276</v>
      </c>
      <c r="B401" s="42" t="s">
        <v>235</v>
      </c>
      <c r="C401" s="42" t="s">
        <v>328</v>
      </c>
      <c r="D401" s="42" t="s">
        <v>275</v>
      </c>
      <c r="E401" s="42"/>
      <c r="F401" s="16">
        <v>1058495.8999999999</v>
      </c>
      <c r="G401" s="43">
        <v>1058495.8999999999</v>
      </c>
      <c r="H401" s="44">
        <f t="shared" si="6"/>
        <v>1</v>
      </c>
    </row>
    <row r="402" spans="1:8" s="45" customFormat="1" ht="94.5" outlineLevel="4" x14ac:dyDescent="0.2">
      <c r="A402" s="41" t="s">
        <v>39</v>
      </c>
      <c r="B402" s="42" t="s">
        <v>235</v>
      </c>
      <c r="C402" s="42" t="s">
        <v>328</v>
      </c>
      <c r="D402" s="42" t="s">
        <v>277</v>
      </c>
      <c r="E402" s="42"/>
      <c r="F402" s="16">
        <v>144177.4</v>
      </c>
      <c r="G402" s="43">
        <v>144177.4</v>
      </c>
      <c r="H402" s="44">
        <f t="shared" si="6"/>
        <v>1</v>
      </c>
    </row>
    <row r="403" spans="1:8" s="45" customFormat="1" ht="31.5" outlineLevel="5" x14ac:dyDescent="0.2">
      <c r="A403" s="41" t="s">
        <v>41</v>
      </c>
      <c r="B403" s="42" t="s">
        <v>235</v>
      </c>
      <c r="C403" s="42" t="s">
        <v>328</v>
      </c>
      <c r="D403" s="42" t="s">
        <v>277</v>
      </c>
      <c r="E403" s="42" t="s">
        <v>40</v>
      </c>
      <c r="F403" s="16">
        <v>144177.4</v>
      </c>
      <c r="G403" s="43">
        <v>144177.4</v>
      </c>
      <c r="H403" s="44">
        <f t="shared" si="6"/>
        <v>1</v>
      </c>
    </row>
    <row r="404" spans="1:8" s="45" customFormat="1" ht="63" outlineLevel="6" x14ac:dyDescent="0.2">
      <c r="A404" s="41" t="s">
        <v>338</v>
      </c>
      <c r="B404" s="42" t="s">
        <v>235</v>
      </c>
      <c r="C404" s="42" t="s">
        <v>328</v>
      </c>
      <c r="D404" s="42" t="s">
        <v>337</v>
      </c>
      <c r="E404" s="42"/>
      <c r="F404" s="16">
        <v>604296.19999999995</v>
      </c>
      <c r="G404" s="43">
        <v>604296.19999999995</v>
      </c>
      <c r="H404" s="44">
        <f t="shared" si="6"/>
        <v>1</v>
      </c>
    </row>
    <row r="405" spans="1:8" s="45" customFormat="1" ht="31.5" outlineLevel="7" x14ac:dyDescent="0.2">
      <c r="A405" s="41" t="s">
        <v>41</v>
      </c>
      <c r="B405" s="42" t="s">
        <v>235</v>
      </c>
      <c r="C405" s="42" t="s">
        <v>328</v>
      </c>
      <c r="D405" s="42" t="s">
        <v>337</v>
      </c>
      <c r="E405" s="42" t="s">
        <v>40</v>
      </c>
      <c r="F405" s="16">
        <v>604296.19999999995</v>
      </c>
      <c r="G405" s="43">
        <v>604296.19999999995</v>
      </c>
      <c r="H405" s="44">
        <f t="shared" si="6"/>
        <v>1</v>
      </c>
    </row>
    <row r="406" spans="1:8" s="45" customFormat="1" ht="141.75" outlineLevel="7" x14ac:dyDescent="0.2">
      <c r="A406" s="46" t="s">
        <v>340</v>
      </c>
      <c r="B406" s="42" t="s">
        <v>235</v>
      </c>
      <c r="C406" s="42" t="s">
        <v>328</v>
      </c>
      <c r="D406" s="42" t="s">
        <v>339</v>
      </c>
      <c r="E406" s="42"/>
      <c r="F406" s="16">
        <v>114091.4</v>
      </c>
      <c r="G406" s="43">
        <v>114091.4</v>
      </c>
      <c r="H406" s="44">
        <f t="shared" si="6"/>
        <v>1</v>
      </c>
    </row>
    <row r="407" spans="1:8" s="45" customFormat="1" ht="31.5" outlineLevel="7" x14ac:dyDescent="0.2">
      <c r="A407" s="41" t="s">
        <v>41</v>
      </c>
      <c r="B407" s="42" t="s">
        <v>235</v>
      </c>
      <c r="C407" s="42" t="s">
        <v>328</v>
      </c>
      <c r="D407" s="42" t="s">
        <v>339</v>
      </c>
      <c r="E407" s="42" t="s">
        <v>40</v>
      </c>
      <c r="F407" s="16">
        <v>114091.4</v>
      </c>
      <c r="G407" s="43">
        <v>114091.4</v>
      </c>
      <c r="H407" s="44">
        <f t="shared" si="6"/>
        <v>1</v>
      </c>
    </row>
    <row r="408" spans="1:8" s="45" customFormat="1" ht="47.25" outlineLevel="4" x14ac:dyDescent="0.2">
      <c r="A408" s="41" t="s">
        <v>342</v>
      </c>
      <c r="B408" s="42" t="s">
        <v>235</v>
      </c>
      <c r="C408" s="42" t="s">
        <v>328</v>
      </c>
      <c r="D408" s="42" t="s">
        <v>341</v>
      </c>
      <c r="E408" s="42"/>
      <c r="F408" s="16">
        <v>146968.4</v>
      </c>
      <c r="G408" s="43">
        <v>146968.4</v>
      </c>
      <c r="H408" s="44">
        <f t="shared" si="6"/>
        <v>1</v>
      </c>
    </row>
    <row r="409" spans="1:8" s="45" customFormat="1" ht="31.5" outlineLevel="5" x14ac:dyDescent="0.2">
      <c r="A409" s="41" t="s">
        <v>41</v>
      </c>
      <c r="B409" s="42" t="s">
        <v>235</v>
      </c>
      <c r="C409" s="42" t="s">
        <v>328</v>
      </c>
      <c r="D409" s="42" t="s">
        <v>341</v>
      </c>
      <c r="E409" s="42" t="s">
        <v>40</v>
      </c>
      <c r="F409" s="16">
        <v>146968.4</v>
      </c>
      <c r="G409" s="43">
        <v>146968.4</v>
      </c>
      <c r="H409" s="44">
        <f t="shared" si="6"/>
        <v>1</v>
      </c>
    </row>
    <row r="410" spans="1:8" s="45" customFormat="1" ht="47.25" outlineLevel="6" x14ac:dyDescent="0.2">
      <c r="A410" s="41" t="s">
        <v>283</v>
      </c>
      <c r="B410" s="42" t="s">
        <v>235</v>
      </c>
      <c r="C410" s="42" t="s">
        <v>328</v>
      </c>
      <c r="D410" s="42" t="s">
        <v>282</v>
      </c>
      <c r="E410" s="42"/>
      <c r="F410" s="16">
        <v>48962.5</v>
      </c>
      <c r="G410" s="43">
        <v>48962.5</v>
      </c>
      <c r="H410" s="44">
        <f t="shared" si="6"/>
        <v>1</v>
      </c>
    </row>
    <row r="411" spans="1:8" s="45" customFormat="1" ht="31.5" outlineLevel="7" x14ac:dyDescent="0.2">
      <c r="A411" s="41" t="s">
        <v>41</v>
      </c>
      <c r="B411" s="42" t="s">
        <v>235</v>
      </c>
      <c r="C411" s="42" t="s">
        <v>328</v>
      </c>
      <c r="D411" s="42" t="s">
        <v>282</v>
      </c>
      <c r="E411" s="42" t="s">
        <v>40</v>
      </c>
      <c r="F411" s="16">
        <v>48962.5</v>
      </c>
      <c r="G411" s="43">
        <v>48962.5</v>
      </c>
      <c r="H411" s="44">
        <f t="shared" si="6"/>
        <v>1</v>
      </c>
    </row>
    <row r="412" spans="1:8" s="45" customFormat="1" ht="31.5" outlineLevel="6" x14ac:dyDescent="0.2">
      <c r="A412" s="41" t="s">
        <v>287</v>
      </c>
      <c r="B412" s="42" t="s">
        <v>235</v>
      </c>
      <c r="C412" s="42" t="s">
        <v>328</v>
      </c>
      <c r="D412" s="42" t="s">
        <v>286</v>
      </c>
      <c r="E412" s="42"/>
      <c r="F412" s="16">
        <v>542125.30000000005</v>
      </c>
      <c r="G412" s="43">
        <v>539385.30000000005</v>
      </c>
      <c r="H412" s="44">
        <f t="shared" si="6"/>
        <v>0.99494581787642078</v>
      </c>
    </row>
    <row r="413" spans="1:8" s="45" customFormat="1" ht="31.5" outlineLevel="7" x14ac:dyDescent="0.2">
      <c r="A413" s="41" t="s">
        <v>292</v>
      </c>
      <c r="B413" s="42" t="s">
        <v>235</v>
      </c>
      <c r="C413" s="42" t="s">
        <v>328</v>
      </c>
      <c r="D413" s="42" t="s">
        <v>291</v>
      </c>
      <c r="E413" s="42"/>
      <c r="F413" s="16">
        <v>542125.30000000005</v>
      </c>
      <c r="G413" s="43">
        <v>539385.30000000005</v>
      </c>
      <c r="H413" s="44">
        <f t="shared" si="6"/>
        <v>0.99494581787642078</v>
      </c>
    </row>
    <row r="414" spans="1:8" s="45" customFormat="1" ht="94.5" outlineLevel="4" x14ac:dyDescent="0.2">
      <c r="A414" s="41" t="s">
        <v>39</v>
      </c>
      <c r="B414" s="42" t="s">
        <v>235</v>
      </c>
      <c r="C414" s="42" t="s">
        <v>328</v>
      </c>
      <c r="D414" s="42" t="s">
        <v>293</v>
      </c>
      <c r="E414" s="42"/>
      <c r="F414" s="16">
        <v>542125.30000000005</v>
      </c>
      <c r="G414" s="43">
        <v>539385.30000000005</v>
      </c>
      <c r="H414" s="44">
        <f t="shared" si="6"/>
        <v>0.99494581787642078</v>
      </c>
    </row>
    <row r="415" spans="1:8" s="45" customFormat="1" ht="63.75" customHeight="1" outlineLevel="5" collapsed="1" x14ac:dyDescent="0.2">
      <c r="A415" s="41" t="s">
        <v>17</v>
      </c>
      <c r="B415" s="42" t="s">
        <v>235</v>
      </c>
      <c r="C415" s="42" t="s">
        <v>328</v>
      </c>
      <c r="D415" s="42" t="s">
        <v>293</v>
      </c>
      <c r="E415" s="42" t="s">
        <v>16</v>
      </c>
      <c r="F415" s="16">
        <v>465449.7</v>
      </c>
      <c r="G415" s="43">
        <v>464547.6</v>
      </c>
      <c r="H415" s="44">
        <f t="shared" si="6"/>
        <v>0.99806187435505911</v>
      </c>
    </row>
    <row r="416" spans="1:8" s="45" customFormat="1" ht="31.5" outlineLevel="6" x14ac:dyDescent="0.2">
      <c r="A416" s="41" t="s">
        <v>21</v>
      </c>
      <c r="B416" s="42" t="s">
        <v>235</v>
      </c>
      <c r="C416" s="42" t="s">
        <v>328</v>
      </c>
      <c r="D416" s="42" t="s">
        <v>293</v>
      </c>
      <c r="E416" s="42" t="s">
        <v>20</v>
      </c>
      <c r="F416" s="16">
        <v>71491.8</v>
      </c>
      <c r="G416" s="43">
        <v>69694.2</v>
      </c>
      <c r="H416" s="44">
        <f t="shared" si="6"/>
        <v>0.97485585759485693</v>
      </c>
    </row>
    <row r="417" spans="1:8" s="45" customFormat="1" ht="15.75" outlineLevel="7" x14ac:dyDescent="0.2">
      <c r="A417" s="41" t="s">
        <v>72</v>
      </c>
      <c r="B417" s="42" t="s">
        <v>235</v>
      </c>
      <c r="C417" s="42" t="s">
        <v>328</v>
      </c>
      <c r="D417" s="42" t="s">
        <v>293</v>
      </c>
      <c r="E417" s="42" t="s">
        <v>3</v>
      </c>
      <c r="F417" s="16">
        <v>5183.8</v>
      </c>
      <c r="G417" s="43">
        <v>5143.5</v>
      </c>
      <c r="H417" s="44">
        <f t="shared" si="6"/>
        <v>0.9922257803155986</v>
      </c>
    </row>
    <row r="418" spans="1:8" s="45" customFormat="1" ht="31.5" outlineLevel="6" x14ac:dyDescent="0.2">
      <c r="A418" s="41" t="s">
        <v>259</v>
      </c>
      <c r="B418" s="42" t="s">
        <v>235</v>
      </c>
      <c r="C418" s="42" t="s">
        <v>328</v>
      </c>
      <c r="D418" s="42" t="s">
        <v>258</v>
      </c>
      <c r="E418" s="42"/>
      <c r="F418" s="16">
        <v>95000</v>
      </c>
      <c r="G418" s="43">
        <v>93024</v>
      </c>
      <c r="H418" s="44">
        <f t="shared" si="6"/>
        <v>0.97919999999999996</v>
      </c>
    </row>
    <row r="419" spans="1:8" s="45" customFormat="1" ht="31.5" outlineLevel="7" x14ac:dyDescent="0.2">
      <c r="A419" s="41" t="s">
        <v>261</v>
      </c>
      <c r="B419" s="42" t="s">
        <v>235</v>
      </c>
      <c r="C419" s="42" t="s">
        <v>328</v>
      </c>
      <c r="D419" s="42" t="s">
        <v>260</v>
      </c>
      <c r="E419" s="42"/>
      <c r="F419" s="16">
        <v>95000</v>
      </c>
      <c r="G419" s="43">
        <v>93024</v>
      </c>
      <c r="H419" s="44">
        <f t="shared" si="6"/>
        <v>0.97919999999999996</v>
      </c>
    </row>
    <row r="420" spans="1:8" s="45" customFormat="1" ht="31.5" outlineLevel="6" x14ac:dyDescent="0.2">
      <c r="A420" s="41" t="s">
        <v>344</v>
      </c>
      <c r="B420" s="42" t="s">
        <v>235</v>
      </c>
      <c r="C420" s="42" t="s">
        <v>328</v>
      </c>
      <c r="D420" s="42" t="s">
        <v>343</v>
      </c>
      <c r="E420" s="42"/>
      <c r="F420" s="16">
        <v>38000</v>
      </c>
      <c r="G420" s="43">
        <v>37209.599999999999</v>
      </c>
      <c r="H420" s="44">
        <f t="shared" si="6"/>
        <v>0.97919999999999996</v>
      </c>
    </row>
    <row r="421" spans="1:8" s="45" customFormat="1" ht="15.75" outlineLevel="7" x14ac:dyDescent="0.2">
      <c r="A421" s="41" t="s">
        <v>81</v>
      </c>
      <c r="B421" s="42" t="s">
        <v>235</v>
      </c>
      <c r="C421" s="42" t="s">
        <v>328</v>
      </c>
      <c r="D421" s="42" t="s">
        <v>343</v>
      </c>
      <c r="E421" s="42" t="s">
        <v>80</v>
      </c>
      <c r="F421" s="16">
        <v>38000</v>
      </c>
      <c r="G421" s="43">
        <v>37209.599999999999</v>
      </c>
      <c r="H421" s="44">
        <f t="shared" si="6"/>
        <v>0.97919999999999996</v>
      </c>
    </row>
    <row r="422" spans="1:8" s="45" customFormat="1" ht="31.5" outlineLevel="4" x14ac:dyDescent="0.2">
      <c r="A422" s="41" t="s">
        <v>346</v>
      </c>
      <c r="B422" s="42" t="s">
        <v>235</v>
      </c>
      <c r="C422" s="42" t="s">
        <v>328</v>
      </c>
      <c r="D422" s="42" t="s">
        <v>345</v>
      </c>
      <c r="E422" s="42"/>
      <c r="F422" s="16">
        <v>57000</v>
      </c>
      <c r="G422" s="43">
        <v>55814.400000000001</v>
      </c>
      <c r="H422" s="44">
        <f t="shared" si="6"/>
        <v>0.97920000000000007</v>
      </c>
    </row>
    <row r="423" spans="1:8" s="45" customFormat="1" ht="15.75" outlineLevel="5" x14ac:dyDescent="0.2">
      <c r="A423" s="41" t="s">
        <v>81</v>
      </c>
      <c r="B423" s="42" t="s">
        <v>235</v>
      </c>
      <c r="C423" s="42" t="s">
        <v>328</v>
      </c>
      <c r="D423" s="42" t="s">
        <v>345</v>
      </c>
      <c r="E423" s="42" t="s">
        <v>80</v>
      </c>
      <c r="F423" s="16">
        <v>57000</v>
      </c>
      <c r="G423" s="43">
        <v>55814.400000000001</v>
      </c>
      <c r="H423" s="44">
        <f t="shared" si="6"/>
        <v>0.97920000000000007</v>
      </c>
    </row>
    <row r="424" spans="1:8" s="45" customFormat="1" ht="47.25" outlineLevel="6" x14ac:dyDescent="0.2">
      <c r="A424" s="41" t="s">
        <v>302</v>
      </c>
      <c r="B424" s="42" t="s">
        <v>235</v>
      </c>
      <c r="C424" s="42" t="s">
        <v>328</v>
      </c>
      <c r="D424" s="42" t="s">
        <v>301</v>
      </c>
      <c r="E424" s="42"/>
      <c r="F424" s="16">
        <v>92361.3</v>
      </c>
      <c r="G424" s="43">
        <v>91592</v>
      </c>
      <c r="H424" s="44">
        <f t="shared" si="6"/>
        <v>0.99167075387635295</v>
      </c>
    </row>
    <row r="425" spans="1:8" s="45" customFormat="1" ht="63" outlineLevel="7" x14ac:dyDescent="0.2">
      <c r="A425" s="41" t="s">
        <v>304</v>
      </c>
      <c r="B425" s="42" t="s">
        <v>235</v>
      </c>
      <c r="C425" s="42" t="s">
        <v>328</v>
      </c>
      <c r="D425" s="42" t="s">
        <v>303</v>
      </c>
      <c r="E425" s="42"/>
      <c r="F425" s="16">
        <v>92361.3</v>
      </c>
      <c r="G425" s="43">
        <v>91592</v>
      </c>
      <c r="H425" s="44">
        <f t="shared" si="6"/>
        <v>0.99167075387635295</v>
      </c>
    </row>
    <row r="426" spans="1:8" s="45" customFormat="1" ht="126" outlineLevel="7" x14ac:dyDescent="0.2">
      <c r="A426" s="46" t="s">
        <v>348</v>
      </c>
      <c r="B426" s="42" t="s">
        <v>235</v>
      </c>
      <c r="C426" s="42" t="s">
        <v>328</v>
      </c>
      <c r="D426" s="42" t="s">
        <v>347</v>
      </c>
      <c r="E426" s="42"/>
      <c r="F426" s="16">
        <v>69004.800000000003</v>
      </c>
      <c r="G426" s="43">
        <v>68235.5</v>
      </c>
      <c r="H426" s="44">
        <f t="shared" si="6"/>
        <v>0.98885150018549428</v>
      </c>
    </row>
    <row r="427" spans="1:8" s="45" customFormat="1" ht="31.5" outlineLevel="4" x14ac:dyDescent="0.2">
      <c r="A427" s="41" t="s">
        <v>21</v>
      </c>
      <c r="B427" s="42" t="s">
        <v>235</v>
      </c>
      <c r="C427" s="42" t="s">
        <v>328</v>
      </c>
      <c r="D427" s="42" t="s">
        <v>347</v>
      </c>
      <c r="E427" s="42" t="s">
        <v>20</v>
      </c>
      <c r="F427" s="16">
        <v>69004.800000000003</v>
      </c>
      <c r="G427" s="43">
        <v>68235.5</v>
      </c>
      <c r="H427" s="44">
        <f t="shared" si="6"/>
        <v>0.98885150018549428</v>
      </c>
    </row>
    <row r="428" spans="1:8" s="45" customFormat="1" ht="94.5" outlineLevel="5" x14ac:dyDescent="0.2">
      <c r="A428" s="41" t="s">
        <v>39</v>
      </c>
      <c r="B428" s="42" t="s">
        <v>235</v>
      </c>
      <c r="C428" s="42" t="s">
        <v>328</v>
      </c>
      <c r="D428" s="42" t="s">
        <v>349</v>
      </c>
      <c r="E428" s="42"/>
      <c r="F428" s="16">
        <v>6614.1</v>
      </c>
      <c r="G428" s="43">
        <v>6614.1</v>
      </c>
      <c r="H428" s="44">
        <f t="shared" si="6"/>
        <v>1</v>
      </c>
    </row>
    <row r="429" spans="1:8" s="45" customFormat="1" ht="31.5" outlineLevel="6" x14ac:dyDescent="0.2">
      <c r="A429" s="41" t="s">
        <v>41</v>
      </c>
      <c r="B429" s="42" t="s">
        <v>235</v>
      </c>
      <c r="C429" s="42" t="s">
        <v>328</v>
      </c>
      <c r="D429" s="42" t="s">
        <v>349</v>
      </c>
      <c r="E429" s="42" t="s">
        <v>40</v>
      </c>
      <c r="F429" s="16">
        <v>6614.1</v>
      </c>
      <c r="G429" s="43">
        <v>6614.1</v>
      </c>
      <c r="H429" s="44">
        <f t="shared" si="6"/>
        <v>1</v>
      </c>
    </row>
    <row r="430" spans="1:8" s="45" customFormat="1" ht="126" outlineLevel="7" x14ac:dyDescent="0.2">
      <c r="A430" s="46" t="s">
        <v>351</v>
      </c>
      <c r="B430" s="42" t="s">
        <v>235</v>
      </c>
      <c r="C430" s="42" t="s">
        <v>328</v>
      </c>
      <c r="D430" s="42" t="s">
        <v>350</v>
      </c>
      <c r="E430" s="42"/>
      <c r="F430" s="16">
        <v>16742.400000000001</v>
      </c>
      <c r="G430" s="43">
        <v>16742.400000000001</v>
      </c>
      <c r="H430" s="44">
        <f t="shared" si="6"/>
        <v>1</v>
      </c>
    </row>
    <row r="431" spans="1:8" s="45" customFormat="1" ht="31.5" outlineLevel="6" x14ac:dyDescent="0.2">
      <c r="A431" s="41" t="s">
        <v>21</v>
      </c>
      <c r="B431" s="42" t="s">
        <v>235</v>
      </c>
      <c r="C431" s="42" t="s">
        <v>328</v>
      </c>
      <c r="D431" s="42" t="s">
        <v>350</v>
      </c>
      <c r="E431" s="42" t="s">
        <v>20</v>
      </c>
      <c r="F431" s="16">
        <v>16742.400000000001</v>
      </c>
      <c r="G431" s="43">
        <v>16742.400000000001</v>
      </c>
      <c r="H431" s="44">
        <f t="shared" si="6"/>
        <v>1</v>
      </c>
    </row>
    <row r="432" spans="1:8" s="45" customFormat="1" ht="31.5" outlineLevel="7" x14ac:dyDescent="0.2">
      <c r="A432" s="41" t="s">
        <v>353</v>
      </c>
      <c r="B432" s="42" t="s">
        <v>235</v>
      </c>
      <c r="C432" s="42" t="s">
        <v>328</v>
      </c>
      <c r="D432" s="42" t="s">
        <v>352</v>
      </c>
      <c r="E432" s="42"/>
      <c r="F432" s="16">
        <v>43638.7</v>
      </c>
      <c r="G432" s="43">
        <v>43627.199999999997</v>
      </c>
      <c r="H432" s="44">
        <f t="shared" si="6"/>
        <v>0.99973647244303798</v>
      </c>
    </row>
    <row r="433" spans="1:8" s="45" customFormat="1" ht="31.5" outlineLevel="7" x14ac:dyDescent="0.2">
      <c r="A433" s="41" t="s">
        <v>355</v>
      </c>
      <c r="B433" s="42" t="s">
        <v>235</v>
      </c>
      <c r="C433" s="42" t="s">
        <v>328</v>
      </c>
      <c r="D433" s="42" t="s">
        <v>354</v>
      </c>
      <c r="E433" s="42"/>
      <c r="F433" s="16">
        <v>43638.7</v>
      </c>
      <c r="G433" s="43">
        <v>43627.199999999997</v>
      </c>
      <c r="H433" s="44">
        <f t="shared" si="6"/>
        <v>0.99973647244303798</v>
      </c>
    </row>
    <row r="434" spans="1:8" s="45" customFormat="1" ht="94.5" outlineLevel="7" x14ac:dyDescent="0.2">
      <c r="A434" s="41" t="s">
        <v>39</v>
      </c>
      <c r="B434" s="42" t="s">
        <v>235</v>
      </c>
      <c r="C434" s="42" t="s">
        <v>328</v>
      </c>
      <c r="D434" s="42" t="s">
        <v>356</v>
      </c>
      <c r="E434" s="42"/>
      <c r="F434" s="16">
        <v>43638.7</v>
      </c>
      <c r="G434" s="43">
        <v>43627.199999999997</v>
      </c>
      <c r="H434" s="44">
        <f t="shared" si="6"/>
        <v>0.99973647244303798</v>
      </c>
    </row>
    <row r="435" spans="1:8" s="45" customFormat="1" ht="31.5" outlineLevel="6" x14ac:dyDescent="0.2">
      <c r="A435" s="41" t="s">
        <v>21</v>
      </c>
      <c r="B435" s="42" t="s">
        <v>235</v>
      </c>
      <c r="C435" s="42" t="s">
        <v>328</v>
      </c>
      <c r="D435" s="42" t="s">
        <v>356</v>
      </c>
      <c r="E435" s="42" t="s">
        <v>20</v>
      </c>
      <c r="F435" s="16">
        <v>1352.9</v>
      </c>
      <c r="G435" s="43">
        <v>1341.4</v>
      </c>
      <c r="H435" s="44">
        <f t="shared" si="6"/>
        <v>0.99149974129647422</v>
      </c>
    </row>
    <row r="436" spans="1:8" s="45" customFormat="1" ht="31.5" outlineLevel="7" x14ac:dyDescent="0.2">
      <c r="A436" s="41" t="s">
        <v>41</v>
      </c>
      <c r="B436" s="42" t="s">
        <v>235</v>
      </c>
      <c r="C436" s="42" t="s">
        <v>328</v>
      </c>
      <c r="D436" s="42" t="s">
        <v>356</v>
      </c>
      <c r="E436" s="42" t="s">
        <v>40</v>
      </c>
      <c r="F436" s="16">
        <v>42285.8</v>
      </c>
      <c r="G436" s="43">
        <v>42285.8</v>
      </c>
      <c r="H436" s="44">
        <f t="shared" si="6"/>
        <v>1</v>
      </c>
    </row>
    <row r="437" spans="1:8" s="45" customFormat="1" ht="47.25" outlineLevel="6" x14ac:dyDescent="0.2">
      <c r="A437" s="41" t="s">
        <v>243</v>
      </c>
      <c r="B437" s="42" t="s">
        <v>235</v>
      </c>
      <c r="C437" s="42" t="s">
        <v>328</v>
      </c>
      <c r="D437" s="42" t="s">
        <v>242</v>
      </c>
      <c r="E437" s="42"/>
      <c r="F437" s="16">
        <v>16369464</v>
      </c>
      <c r="G437" s="43">
        <v>16358537.4</v>
      </c>
      <c r="H437" s="44">
        <f t="shared" si="6"/>
        <v>0.9993325010519587</v>
      </c>
    </row>
    <row r="438" spans="1:8" s="45" customFormat="1" ht="31.5" outlineLevel="7" x14ac:dyDescent="0.2">
      <c r="A438" s="41" t="s">
        <v>245</v>
      </c>
      <c r="B438" s="42" t="s">
        <v>235</v>
      </c>
      <c r="C438" s="42" t="s">
        <v>328</v>
      </c>
      <c r="D438" s="42" t="s">
        <v>244</v>
      </c>
      <c r="E438" s="42"/>
      <c r="F438" s="16">
        <v>16369464</v>
      </c>
      <c r="G438" s="43">
        <v>16358537.4</v>
      </c>
      <c r="H438" s="44">
        <f t="shared" si="6"/>
        <v>0.9993325010519587</v>
      </c>
    </row>
    <row r="439" spans="1:8" s="45" customFormat="1" ht="31.5" outlineLevel="7" x14ac:dyDescent="0.2">
      <c r="A439" s="41" t="s">
        <v>15</v>
      </c>
      <c r="B439" s="42" t="s">
        <v>235</v>
      </c>
      <c r="C439" s="42" t="s">
        <v>328</v>
      </c>
      <c r="D439" s="42" t="s">
        <v>357</v>
      </c>
      <c r="E439" s="42"/>
      <c r="F439" s="16">
        <v>115997.7</v>
      </c>
      <c r="G439" s="43">
        <v>115800.4</v>
      </c>
      <c r="H439" s="44">
        <f t="shared" si="6"/>
        <v>0.99829910420637646</v>
      </c>
    </row>
    <row r="440" spans="1:8" s="45" customFormat="1" ht="63.75" customHeight="1" outlineLevel="7" x14ac:dyDescent="0.2">
      <c r="A440" s="41" t="s">
        <v>17</v>
      </c>
      <c r="B440" s="42" t="s">
        <v>235</v>
      </c>
      <c r="C440" s="42" t="s">
        <v>328</v>
      </c>
      <c r="D440" s="42" t="s">
        <v>357</v>
      </c>
      <c r="E440" s="42" t="s">
        <v>16</v>
      </c>
      <c r="F440" s="16">
        <v>115997.7</v>
      </c>
      <c r="G440" s="43">
        <v>115800.4</v>
      </c>
      <c r="H440" s="44">
        <f t="shared" si="6"/>
        <v>0.99829910420637646</v>
      </c>
    </row>
    <row r="441" spans="1:8" s="45" customFormat="1" ht="31.5" outlineLevel="7" x14ac:dyDescent="0.2">
      <c r="A441" s="41" t="s">
        <v>19</v>
      </c>
      <c r="B441" s="42" t="s">
        <v>235</v>
      </c>
      <c r="C441" s="42" t="s">
        <v>328</v>
      </c>
      <c r="D441" s="42" t="s">
        <v>358</v>
      </c>
      <c r="E441" s="42"/>
      <c r="F441" s="16">
        <v>7478.4</v>
      </c>
      <c r="G441" s="43">
        <v>7313.1</v>
      </c>
      <c r="H441" s="44">
        <f t="shared" si="6"/>
        <v>0.97789634146341475</v>
      </c>
    </row>
    <row r="442" spans="1:8" s="45" customFormat="1" ht="63.75" customHeight="1" outlineLevel="6" collapsed="1" x14ac:dyDescent="0.2">
      <c r="A442" s="41" t="s">
        <v>17</v>
      </c>
      <c r="B442" s="42" t="s">
        <v>235</v>
      </c>
      <c r="C442" s="42" t="s">
        <v>328</v>
      </c>
      <c r="D442" s="42" t="s">
        <v>358</v>
      </c>
      <c r="E442" s="42" t="s">
        <v>16</v>
      </c>
      <c r="F442" s="16">
        <v>890</v>
      </c>
      <c r="G442" s="43">
        <v>914.8</v>
      </c>
      <c r="H442" s="44">
        <f t="shared" si="6"/>
        <v>1.0278651685393259</v>
      </c>
    </row>
    <row r="443" spans="1:8" s="45" customFormat="1" ht="31.5" outlineLevel="7" x14ac:dyDescent="0.2">
      <c r="A443" s="41" t="s">
        <v>21</v>
      </c>
      <c r="B443" s="42" t="s">
        <v>235</v>
      </c>
      <c r="C443" s="42" t="s">
        <v>328</v>
      </c>
      <c r="D443" s="42" t="s">
        <v>358</v>
      </c>
      <c r="E443" s="42" t="s">
        <v>20</v>
      </c>
      <c r="F443" s="16">
        <v>6480.9</v>
      </c>
      <c r="G443" s="43">
        <v>6291.6</v>
      </c>
      <c r="H443" s="44">
        <f t="shared" si="6"/>
        <v>0.97079109382956086</v>
      </c>
    </row>
    <row r="444" spans="1:8" s="45" customFormat="1" ht="15.75" outlineLevel="7" x14ac:dyDescent="0.2">
      <c r="A444" s="41" t="s">
        <v>72</v>
      </c>
      <c r="B444" s="42" t="s">
        <v>235</v>
      </c>
      <c r="C444" s="42" t="s">
        <v>328</v>
      </c>
      <c r="D444" s="42" t="s">
        <v>358</v>
      </c>
      <c r="E444" s="42" t="s">
        <v>3</v>
      </c>
      <c r="F444" s="16">
        <v>107.5</v>
      </c>
      <c r="G444" s="43">
        <v>106.7</v>
      </c>
      <c r="H444" s="44">
        <f t="shared" si="6"/>
        <v>0.9925581395348837</v>
      </c>
    </row>
    <row r="445" spans="1:8" s="45" customFormat="1" ht="47.25" outlineLevel="3" x14ac:dyDescent="0.2">
      <c r="A445" s="41" t="s">
        <v>360</v>
      </c>
      <c r="B445" s="42" t="s">
        <v>235</v>
      </c>
      <c r="C445" s="42" t="s">
        <v>328</v>
      </c>
      <c r="D445" s="42" t="s">
        <v>359</v>
      </c>
      <c r="E445" s="42"/>
      <c r="F445" s="16">
        <v>15502183.699999999</v>
      </c>
      <c r="G445" s="43">
        <v>15502183.699999999</v>
      </c>
      <c r="H445" s="44">
        <f t="shared" si="6"/>
        <v>1</v>
      </c>
    </row>
    <row r="446" spans="1:8" s="45" customFormat="1" ht="15.75" outlineLevel="4" x14ac:dyDescent="0.2">
      <c r="A446" s="41" t="s">
        <v>81</v>
      </c>
      <c r="B446" s="42" t="s">
        <v>235</v>
      </c>
      <c r="C446" s="42" t="s">
        <v>328</v>
      </c>
      <c r="D446" s="42" t="s">
        <v>359</v>
      </c>
      <c r="E446" s="42" t="s">
        <v>80</v>
      </c>
      <c r="F446" s="16">
        <v>15502183.699999999</v>
      </c>
      <c r="G446" s="43">
        <v>15502183.699999999</v>
      </c>
      <c r="H446" s="44">
        <f t="shared" si="6"/>
        <v>1</v>
      </c>
    </row>
    <row r="447" spans="1:8" s="45" customFormat="1" ht="94.5" outlineLevel="5" x14ac:dyDescent="0.2">
      <c r="A447" s="41" t="s">
        <v>39</v>
      </c>
      <c r="B447" s="42" t="s">
        <v>235</v>
      </c>
      <c r="C447" s="42" t="s">
        <v>328</v>
      </c>
      <c r="D447" s="42" t="s">
        <v>252</v>
      </c>
      <c r="E447" s="42"/>
      <c r="F447" s="16">
        <v>740291.9</v>
      </c>
      <c r="G447" s="43">
        <v>729770.9</v>
      </c>
      <c r="H447" s="44">
        <f t="shared" si="6"/>
        <v>0.98578803847509344</v>
      </c>
    </row>
    <row r="448" spans="1:8" s="45" customFormat="1" ht="63.75" customHeight="1" outlineLevel="6" collapsed="1" x14ac:dyDescent="0.2">
      <c r="A448" s="41" t="s">
        <v>17</v>
      </c>
      <c r="B448" s="42" t="s">
        <v>235</v>
      </c>
      <c r="C448" s="42" t="s">
        <v>328</v>
      </c>
      <c r="D448" s="42" t="s">
        <v>252</v>
      </c>
      <c r="E448" s="42" t="s">
        <v>16</v>
      </c>
      <c r="F448" s="16">
        <v>652.4</v>
      </c>
      <c r="G448" s="43">
        <v>652.4</v>
      </c>
      <c r="H448" s="44">
        <f t="shared" si="6"/>
        <v>1</v>
      </c>
    </row>
    <row r="449" spans="1:8" s="45" customFormat="1" ht="31.5" outlineLevel="7" x14ac:dyDescent="0.2">
      <c r="A449" s="41" t="s">
        <v>21</v>
      </c>
      <c r="B449" s="42" t="s">
        <v>235</v>
      </c>
      <c r="C449" s="42" t="s">
        <v>328</v>
      </c>
      <c r="D449" s="42" t="s">
        <v>252</v>
      </c>
      <c r="E449" s="42" t="s">
        <v>20</v>
      </c>
      <c r="F449" s="16">
        <v>147001.4</v>
      </c>
      <c r="G449" s="43">
        <v>136480.5</v>
      </c>
      <c r="H449" s="44">
        <f t="shared" si="6"/>
        <v>0.92842993332036294</v>
      </c>
    </row>
    <row r="450" spans="1:8" s="45" customFormat="1" ht="31.5" outlineLevel="3" x14ac:dyDescent="0.2">
      <c r="A450" s="41" t="s">
        <v>362</v>
      </c>
      <c r="B450" s="42" t="s">
        <v>235</v>
      </c>
      <c r="C450" s="42" t="s">
        <v>328</v>
      </c>
      <c r="D450" s="42" t="s">
        <v>252</v>
      </c>
      <c r="E450" s="42" t="s">
        <v>361</v>
      </c>
      <c r="F450" s="16">
        <v>97151</v>
      </c>
      <c r="G450" s="43">
        <v>97151</v>
      </c>
      <c r="H450" s="44">
        <f t="shared" si="6"/>
        <v>1</v>
      </c>
    </row>
    <row r="451" spans="1:8" s="45" customFormat="1" ht="31.5" outlineLevel="4" x14ac:dyDescent="0.2">
      <c r="A451" s="41" t="s">
        <v>41</v>
      </c>
      <c r="B451" s="42" t="s">
        <v>235</v>
      </c>
      <c r="C451" s="42" t="s">
        <v>328</v>
      </c>
      <c r="D451" s="42" t="s">
        <v>252</v>
      </c>
      <c r="E451" s="42" t="s">
        <v>40</v>
      </c>
      <c r="F451" s="16">
        <v>495487.1</v>
      </c>
      <c r="G451" s="43">
        <v>495487</v>
      </c>
      <c r="H451" s="44">
        <f t="shared" si="6"/>
        <v>0.99999979817839868</v>
      </c>
    </row>
    <row r="452" spans="1:8" s="45" customFormat="1" ht="110.25" outlineLevel="5" x14ac:dyDescent="0.2">
      <c r="A452" s="46" t="s">
        <v>364</v>
      </c>
      <c r="B452" s="42" t="s">
        <v>235</v>
      </c>
      <c r="C452" s="42" t="s">
        <v>328</v>
      </c>
      <c r="D452" s="42" t="s">
        <v>363</v>
      </c>
      <c r="E452" s="42"/>
      <c r="F452" s="16">
        <v>3512.3</v>
      </c>
      <c r="G452" s="43">
        <v>3469.3</v>
      </c>
      <c r="H452" s="44">
        <f t="shared" si="6"/>
        <v>0.98775731002477007</v>
      </c>
    </row>
    <row r="453" spans="1:8" s="45" customFormat="1" ht="63.75" customHeight="1" outlineLevel="6" collapsed="1" x14ac:dyDescent="0.2">
      <c r="A453" s="41" t="s">
        <v>17</v>
      </c>
      <c r="B453" s="42" t="s">
        <v>235</v>
      </c>
      <c r="C453" s="42" t="s">
        <v>328</v>
      </c>
      <c r="D453" s="42" t="s">
        <v>363</v>
      </c>
      <c r="E453" s="42" t="s">
        <v>16</v>
      </c>
      <c r="F453" s="16">
        <v>3062.8</v>
      </c>
      <c r="G453" s="43">
        <v>3103.2</v>
      </c>
      <c r="H453" s="44">
        <f t="shared" si="6"/>
        <v>1.0131905445997125</v>
      </c>
    </row>
    <row r="454" spans="1:8" s="45" customFormat="1" ht="31.5" outlineLevel="7" x14ac:dyDescent="0.2">
      <c r="A454" s="41" t="s">
        <v>21</v>
      </c>
      <c r="B454" s="42" t="s">
        <v>235</v>
      </c>
      <c r="C454" s="42" t="s">
        <v>328</v>
      </c>
      <c r="D454" s="42" t="s">
        <v>363</v>
      </c>
      <c r="E454" s="42" t="s">
        <v>20</v>
      </c>
      <c r="F454" s="16">
        <v>449.5</v>
      </c>
      <c r="G454" s="43">
        <v>366.1</v>
      </c>
      <c r="H454" s="44">
        <f t="shared" si="6"/>
        <v>0.81446051167964406</v>
      </c>
    </row>
    <row r="455" spans="1:8" s="45" customFormat="1" ht="47.25" outlineLevel="7" x14ac:dyDescent="0.2">
      <c r="A455" s="41" t="s">
        <v>87</v>
      </c>
      <c r="B455" s="42" t="s">
        <v>235</v>
      </c>
      <c r="C455" s="42" t="s">
        <v>328</v>
      </c>
      <c r="D455" s="42" t="s">
        <v>86</v>
      </c>
      <c r="E455" s="42"/>
      <c r="F455" s="16">
        <v>720</v>
      </c>
      <c r="G455" s="43">
        <v>720</v>
      </c>
      <c r="H455" s="44">
        <f t="shared" si="6"/>
        <v>1</v>
      </c>
    </row>
    <row r="456" spans="1:8" s="45" customFormat="1" ht="15.75" outlineLevel="5" x14ac:dyDescent="0.2">
      <c r="A456" s="41" t="s">
        <v>366</v>
      </c>
      <c r="B456" s="42" t="s">
        <v>235</v>
      </c>
      <c r="C456" s="42" t="s">
        <v>328</v>
      </c>
      <c r="D456" s="42" t="s">
        <v>365</v>
      </c>
      <c r="E456" s="42"/>
      <c r="F456" s="16">
        <v>720</v>
      </c>
      <c r="G456" s="43">
        <v>720</v>
      </c>
      <c r="H456" s="44">
        <f t="shared" ref="H456:H519" si="7">G456/F456</f>
        <v>1</v>
      </c>
    </row>
    <row r="457" spans="1:8" s="45" customFormat="1" ht="110.25" outlineLevel="6" x14ac:dyDescent="0.2">
      <c r="A457" s="46" t="s">
        <v>368</v>
      </c>
      <c r="B457" s="42" t="s">
        <v>235</v>
      </c>
      <c r="C457" s="42" t="s">
        <v>328</v>
      </c>
      <c r="D457" s="42" t="s">
        <v>367</v>
      </c>
      <c r="E457" s="42"/>
      <c r="F457" s="16">
        <v>720</v>
      </c>
      <c r="G457" s="43">
        <v>720</v>
      </c>
      <c r="H457" s="44">
        <f t="shared" si="7"/>
        <v>1</v>
      </c>
    </row>
    <row r="458" spans="1:8" s="45" customFormat="1" ht="94.5" outlineLevel="7" x14ac:dyDescent="0.2">
      <c r="A458" s="41" t="s">
        <v>39</v>
      </c>
      <c r="B458" s="42" t="s">
        <v>235</v>
      </c>
      <c r="C458" s="42" t="s">
        <v>328</v>
      </c>
      <c r="D458" s="42" t="s">
        <v>369</v>
      </c>
      <c r="E458" s="42"/>
      <c r="F458" s="16">
        <v>720</v>
      </c>
      <c r="G458" s="43">
        <v>720</v>
      </c>
      <c r="H458" s="44">
        <f t="shared" si="7"/>
        <v>1</v>
      </c>
    </row>
    <row r="459" spans="1:8" s="45" customFormat="1" ht="31.5" outlineLevel="7" x14ac:dyDescent="0.2">
      <c r="A459" s="41" t="s">
        <v>21</v>
      </c>
      <c r="B459" s="42" t="s">
        <v>235</v>
      </c>
      <c r="C459" s="42" t="s">
        <v>328</v>
      </c>
      <c r="D459" s="42" t="s">
        <v>369</v>
      </c>
      <c r="E459" s="42" t="s">
        <v>20</v>
      </c>
      <c r="F459" s="16">
        <v>720</v>
      </c>
      <c r="G459" s="43">
        <v>720</v>
      </c>
      <c r="H459" s="44">
        <f t="shared" si="7"/>
        <v>1</v>
      </c>
    </row>
    <row r="460" spans="1:8" s="45" customFormat="1" ht="94.5" outlineLevel="1" x14ac:dyDescent="0.2">
      <c r="A460" s="41" t="s">
        <v>147</v>
      </c>
      <c r="B460" s="42" t="s">
        <v>235</v>
      </c>
      <c r="C460" s="42" t="s">
        <v>328</v>
      </c>
      <c r="D460" s="42" t="s">
        <v>146</v>
      </c>
      <c r="E460" s="42"/>
      <c r="F460" s="16">
        <v>7025.4</v>
      </c>
      <c r="G460" s="43">
        <v>7025.4</v>
      </c>
      <c r="H460" s="44">
        <f t="shared" si="7"/>
        <v>1</v>
      </c>
    </row>
    <row r="461" spans="1:8" s="45" customFormat="1" ht="31.5" outlineLevel="2" x14ac:dyDescent="0.2">
      <c r="A461" s="41" t="s">
        <v>149</v>
      </c>
      <c r="B461" s="42" t="s">
        <v>235</v>
      </c>
      <c r="C461" s="42" t="s">
        <v>328</v>
      </c>
      <c r="D461" s="42" t="s">
        <v>148</v>
      </c>
      <c r="E461" s="42"/>
      <c r="F461" s="16">
        <v>7025.4</v>
      </c>
      <c r="G461" s="43">
        <v>7025.4</v>
      </c>
      <c r="H461" s="44">
        <f t="shared" si="7"/>
        <v>1</v>
      </c>
    </row>
    <row r="462" spans="1:8" s="45" customFormat="1" ht="63" outlineLevel="3" x14ac:dyDescent="0.2">
      <c r="A462" s="41" t="s">
        <v>371</v>
      </c>
      <c r="B462" s="42" t="s">
        <v>235</v>
      </c>
      <c r="C462" s="42" t="s">
        <v>328</v>
      </c>
      <c r="D462" s="42" t="s">
        <v>370</v>
      </c>
      <c r="E462" s="42"/>
      <c r="F462" s="16">
        <v>5513</v>
      </c>
      <c r="G462" s="43">
        <v>5513</v>
      </c>
      <c r="H462" s="44">
        <f t="shared" si="7"/>
        <v>1</v>
      </c>
    </row>
    <row r="463" spans="1:8" s="45" customFormat="1" ht="94.5" outlineLevel="4" x14ac:dyDescent="0.2">
      <c r="A463" s="41" t="s">
        <v>39</v>
      </c>
      <c r="B463" s="42" t="s">
        <v>235</v>
      </c>
      <c r="C463" s="42" t="s">
        <v>328</v>
      </c>
      <c r="D463" s="42" t="s">
        <v>372</v>
      </c>
      <c r="E463" s="42"/>
      <c r="F463" s="16">
        <v>5513</v>
      </c>
      <c r="G463" s="43">
        <v>5513</v>
      </c>
      <c r="H463" s="44">
        <f t="shared" si="7"/>
        <v>1</v>
      </c>
    </row>
    <row r="464" spans="1:8" s="45" customFormat="1" ht="31.5" outlineLevel="5" x14ac:dyDescent="0.2">
      <c r="A464" s="41" t="s">
        <v>21</v>
      </c>
      <c r="B464" s="42" t="s">
        <v>235</v>
      </c>
      <c r="C464" s="42" t="s">
        <v>328</v>
      </c>
      <c r="D464" s="42" t="s">
        <v>372</v>
      </c>
      <c r="E464" s="42" t="s">
        <v>20</v>
      </c>
      <c r="F464" s="16">
        <v>1657.3</v>
      </c>
      <c r="G464" s="43">
        <v>1657.3</v>
      </c>
      <c r="H464" s="44">
        <f t="shared" si="7"/>
        <v>1</v>
      </c>
    </row>
    <row r="465" spans="1:8" s="45" customFormat="1" ht="31.5" outlineLevel="6" x14ac:dyDescent="0.2">
      <c r="A465" s="41" t="s">
        <v>41</v>
      </c>
      <c r="B465" s="42" t="s">
        <v>235</v>
      </c>
      <c r="C465" s="42" t="s">
        <v>328</v>
      </c>
      <c r="D465" s="42" t="s">
        <v>372</v>
      </c>
      <c r="E465" s="42" t="s">
        <v>40</v>
      </c>
      <c r="F465" s="16">
        <v>3855.7</v>
      </c>
      <c r="G465" s="43">
        <v>3855.7</v>
      </c>
      <c r="H465" s="44">
        <f t="shared" si="7"/>
        <v>1</v>
      </c>
    </row>
    <row r="466" spans="1:8" s="45" customFormat="1" ht="63" outlineLevel="7" x14ac:dyDescent="0.2">
      <c r="A466" s="41" t="s">
        <v>374</v>
      </c>
      <c r="B466" s="42" t="s">
        <v>235</v>
      </c>
      <c r="C466" s="42" t="s">
        <v>328</v>
      </c>
      <c r="D466" s="42" t="s">
        <v>373</v>
      </c>
      <c r="E466" s="42"/>
      <c r="F466" s="16">
        <v>1512.4</v>
      </c>
      <c r="G466" s="43">
        <v>1512.4</v>
      </c>
      <c r="H466" s="44">
        <f t="shared" si="7"/>
        <v>1</v>
      </c>
    </row>
    <row r="467" spans="1:8" s="45" customFormat="1" ht="94.5" outlineLevel="6" x14ac:dyDescent="0.2">
      <c r="A467" s="41" t="s">
        <v>39</v>
      </c>
      <c r="B467" s="42" t="s">
        <v>235</v>
      </c>
      <c r="C467" s="42" t="s">
        <v>328</v>
      </c>
      <c r="D467" s="42" t="s">
        <v>375</v>
      </c>
      <c r="E467" s="42"/>
      <c r="F467" s="16">
        <v>1512.4</v>
      </c>
      <c r="G467" s="43">
        <v>1512.4</v>
      </c>
      <c r="H467" s="44">
        <f t="shared" si="7"/>
        <v>1</v>
      </c>
    </row>
    <row r="468" spans="1:8" s="45" customFormat="1" ht="31.5" outlineLevel="7" x14ac:dyDescent="0.2">
      <c r="A468" s="41" t="s">
        <v>21</v>
      </c>
      <c r="B468" s="42" t="s">
        <v>235</v>
      </c>
      <c r="C468" s="42" t="s">
        <v>328</v>
      </c>
      <c r="D468" s="42" t="s">
        <v>375</v>
      </c>
      <c r="E468" s="42" t="s">
        <v>20</v>
      </c>
      <c r="F468" s="16">
        <v>562.4</v>
      </c>
      <c r="G468" s="43">
        <v>562.4</v>
      </c>
      <c r="H468" s="44">
        <f t="shared" si="7"/>
        <v>1</v>
      </c>
    </row>
    <row r="469" spans="1:8" s="45" customFormat="1" ht="31.5" outlineLevel="4" x14ac:dyDescent="0.2">
      <c r="A469" s="41" t="s">
        <v>41</v>
      </c>
      <c r="B469" s="42" t="s">
        <v>235</v>
      </c>
      <c r="C469" s="42" t="s">
        <v>328</v>
      </c>
      <c r="D469" s="42" t="s">
        <v>375</v>
      </c>
      <c r="E469" s="42" t="s">
        <v>40</v>
      </c>
      <c r="F469" s="16">
        <v>950</v>
      </c>
      <c r="G469" s="43">
        <v>950</v>
      </c>
      <c r="H469" s="44">
        <f t="shared" si="7"/>
        <v>1</v>
      </c>
    </row>
    <row r="470" spans="1:8" ht="15.75" outlineLevel="5" x14ac:dyDescent="0.2">
      <c r="A470" s="8" t="s">
        <v>2114</v>
      </c>
      <c r="B470" s="36" t="s">
        <v>235</v>
      </c>
      <c r="C470" s="36" t="s">
        <v>161</v>
      </c>
      <c r="D470" s="36"/>
      <c r="E470" s="36"/>
      <c r="F470" s="15">
        <v>526709.19999999995</v>
      </c>
      <c r="G470" s="38">
        <v>521479</v>
      </c>
      <c r="H470" s="39">
        <f t="shared" si="7"/>
        <v>0.99007004244467356</v>
      </c>
    </row>
    <row r="471" spans="1:8" ht="15.75" outlineLevel="6" collapsed="1" x14ac:dyDescent="0.2">
      <c r="A471" s="40" t="s">
        <v>164</v>
      </c>
      <c r="B471" s="36" t="s">
        <v>235</v>
      </c>
      <c r="C471" s="36" t="s">
        <v>163</v>
      </c>
      <c r="D471" s="36"/>
      <c r="E471" s="36"/>
      <c r="F471" s="15">
        <v>517852.5</v>
      </c>
      <c r="G471" s="38">
        <v>515810.3</v>
      </c>
      <c r="H471" s="39">
        <f t="shared" si="7"/>
        <v>0.99605640602295054</v>
      </c>
    </row>
    <row r="472" spans="1:8" s="45" customFormat="1" ht="31.5" outlineLevel="7" x14ac:dyDescent="0.2">
      <c r="A472" s="41" t="s">
        <v>241</v>
      </c>
      <c r="B472" s="42" t="s">
        <v>235</v>
      </c>
      <c r="C472" s="42" t="s">
        <v>163</v>
      </c>
      <c r="D472" s="42" t="s">
        <v>240</v>
      </c>
      <c r="E472" s="42"/>
      <c r="F472" s="16">
        <v>517852.5</v>
      </c>
      <c r="G472" s="43">
        <v>515810.3</v>
      </c>
      <c r="H472" s="44">
        <f t="shared" si="7"/>
        <v>0.99605640602295054</v>
      </c>
    </row>
    <row r="473" spans="1:8" s="45" customFormat="1" ht="31.5" outlineLevel="2" x14ac:dyDescent="0.2">
      <c r="A473" s="41" t="s">
        <v>287</v>
      </c>
      <c r="B473" s="42" t="s">
        <v>235</v>
      </c>
      <c r="C473" s="42" t="s">
        <v>163</v>
      </c>
      <c r="D473" s="42" t="s">
        <v>286</v>
      </c>
      <c r="E473" s="42"/>
      <c r="F473" s="16">
        <v>48596.1</v>
      </c>
      <c r="G473" s="43">
        <v>47388.7</v>
      </c>
      <c r="H473" s="44">
        <f t="shared" si="7"/>
        <v>0.97515438481688854</v>
      </c>
    </row>
    <row r="474" spans="1:8" s="45" customFormat="1" ht="31.5" outlineLevel="3" x14ac:dyDescent="0.2">
      <c r="A474" s="41" t="s">
        <v>292</v>
      </c>
      <c r="B474" s="42" t="s">
        <v>235</v>
      </c>
      <c r="C474" s="42" t="s">
        <v>163</v>
      </c>
      <c r="D474" s="42" t="s">
        <v>291</v>
      </c>
      <c r="E474" s="42"/>
      <c r="F474" s="16">
        <v>48596.1</v>
      </c>
      <c r="G474" s="43">
        <v>47388.7</v>
      </c>
      <c r="H474" s="44">
        <f t="shared" si="7"/>
        <v>0.97515438481688854</v>
      </c>
    </row>
    <row r="475" spans="1:8" s="45" customFormat="1" ht="47.25" outlineLevel="4" x14ac:dyDescent="0.2">
      <c r="A475" s="41" t="s">
        <v>377</v>
      </c>
      <c r="B475" s="42" t="s">
        <v>235</v>
      </c>
      <c r="C475" s="42" t="s">
        <v>163</v>
      </c>
      <c r="D475" s="42" t="s">
        <v>376</v>
      </c>
      <c r="E475" s="42"/>
      <c r="F475" s="16">
        <v>28496.1</v>
      </c>
      <c r="G475" s="43">
        <v>27735.8</v>
      </c>
      <c r="H475" s="44">
        <f t="shared" si="7"/>
        <v>0.97331915595467455</v>
      </c>
    </row>
    <row r="476" spans="1:8" s="45" customFormat="1" ht="15.75" outlineLevel="5" x14ac:dyDescent="0.2">
      <c r="A476" s="41" t="s">
        <v>81</v>
      </c>
      <c r="B476" s="42" t="s">
        <v>235</v>
      </c>
      <c r="C476" s="42" t="s">
        <v>163</v>
      </c>
      <c r="D476" s="42" t="s">
        <v>376</v>
      </c>
      <c r="E476" s="42" t="s">
        <v>80</v>
      </c>
      <c r="F476" s="16">
        <v>28496.1</v>
      </c>
      <c r="G476" s="43">
        <v>27735.8</v>
      </c>
      <c r="H476" s="44">
        <f t="shared" si="7"/>
        <v>0.97331915595467455</v>
      </c>
    </row>
    <row r="477" spans="1:8" s="45" customFormat="1" ht="63" outlineLevel="6" x14ac:dyDescent="0.2">
      <c r="A477" s="41" t="s">
        <v>379</v>
      </c>
      <c r="B477" s="42" t="s">
        <v>235</v>
      </c>
      <c r="C477" s="42" t="s">
        <v>163</v>
      </c>
      <c r="D477" s="42" t="s">
        <v>378</v>
      </c>
      <c r="E477" s="42"/>
      <c r="F477" s="16">
        <v>20100</v>
      </c>
      <c r="G477" s="43">
        <v>19652.900000000001</v>
      </c>
      <c r="H477" s="44">
        <f t="shared" si="7"/>
        <v>0.97775621890547271</v>
      </c>
    </row>
    <row r="478" spans="1:8" s="45" customFormat="1" ht="15.75" outlineLevel="7" x14ac:dyDescent="0.2">
      <c r="A478" s="41" t="s">
        <v>81</v>
      </c>
      <c r="B478" s="42" t="s">
        <v>235</v>
      </c>
      <c r="C478" s="42" t="s">
        <v>163</v>
      </c>
      <c r="D478" s="42" t="s">
        <v>378</v>
      </c>
      <c r="E478" s="42" t="s">
        <v>80</v>
      </c>
      <c r="F478" s="16">
        <v>20100</v>
      </c>
      <c r="G478" s="43">
        <v>19652.900000000001</v>
      </c>
      <c r="H478" s="44">
        <f t="shared" si="7"/>
        <v>0.97775621890547271</v>
      </c>
    </row>
    <row r="479" spans="1:8" s="45" customFormat="1" ht="47.25" outlineLevel="4" x14ac:dyDescent="0.2">
      <c r="A479" s="41" t="s">
        <v>302</v>
      </c>
      <c r="B479" s="42" t="s">
        <v>235</v>
      </c>
      <c r="C479" s="42" t="s">
        <v>163</v>
      </c>
      <c r="D479" s="42" t="s">
        <v>301</v>
      </c>
      <c r="E479" s="42"/>
      <c r="F479" s="16">
        <v>469256.4</v>
      </c>
      <c r="G479" s="43">
        <v>468421.6</v>
      </c>
      <c r="H479" s="44">
        <f t="shared" si="7"/>
        <v>0.99822101520618567</v>
      </c>
    </row>
    <row r="480" spans="1:8" s="45" customFormat="1" ht="63" outlineLevel="5" x14ac:dyDescent="0.2">
      <c r="A480" s="41" t="s">
        <v>304</v>
      </c>
      <c r="B480" s="42" t="s">
        <v>235</v>
      </c>
      <c r="C480" s="42" t="s">
        <v>163</v>
      </c>
      <c r="D480" s="42" t="s">
        <v>303</v>
      </c>
      <c r="E480" s="42"/>
      <c r="F480" s="16">
        <v>469256.4</v>
      </c>
      <c r="G480" s="43">
        <v>468421.6</v>
      </c>
      <c r="H480" s="44">
        <f t="shared" si="7"/>
        <v>0.99822101520618567</v>
      </c>
    </row>
    <row r="481" spans="1:8" s="45" customFormat="1" ht="110.25" outlineLevel="6" x14ac:dyDescent="0.2">
      <c r="A481" s="46" t="s">
        <v>381</v>
      </c>
      <c r="B481" s="42" t="s">
        <v>235</v>
      </c>
      <c r="C481" s="42" t="s">
        <v>163</v>
      </c>
      <c r="D481" s="42" t="s">
        <v>380</v>
      </c>
      <c r="E481" s="42"/>
      <c r="F481" s="16">
        <v>469256.4</v>
      </c>
      <c r="G481" s="43">
        <v>468421.6</v>
      </c>
      <c r="H481" s="44">
        <f t="shared" si="7"/>
        <v>0.99822101520618567</v>
      </c>
    </row>
    <row r="482" spans="1:8" s="45" customFormat="1" ht="15.75" outlineLevel="7" x14ac:dyDescent="0.2">
      <c r="A482" s="41" t="s">
        <v>81</v>
      </c>
      <c r="B482" s="42" t="s">
        <v>235</v>
      </c>
      <c r="C482" s="42" t="s">
        <v>163</v>
      </c>
      <c r="D482" s="42" t="s">
        <v>380</v>
      </c>
      <c r="E482" s="42" t="s">
        <v>80</v>
      </c>
      <c r="F482" s="16">
        <v>469256.4</v>
      </c>
      <c r="G482" s="43">
        <v>468421.6</v>
      </c>
      <c r="H482" s="44">
        <f t="shared" si="7"/>
        <v>0.99822101520618567</v>
      </c>
    </row>
    <row r="483" spans="1:8" ht="15.75" outlineLevel="6" collapsed="1" x14ac:dyDescent="0.2">
      <c r="A483" s="40" t="s">
        <v>383</v>
      </c>
      <c r="B483" s="36" t="s">
        <v>235</v>
      </c>
      <c r="C483" s="36" t="s">
        <v>382</v>
      </c>
      <c r="D483" s="36"/>
      <c r="E483" s="36"/>
      <c r="F483" s="15">
        <v>8856.7000000000007</v>
      </c>
      <c r="G483" s="38">
        <v>5668.7</v>
      </c>
      <c r="H483" s="39">
        <f t="shared" si="7"/>
        <v>0.64004651845495497</v>
      </c>
    </row>
    <row r="484" spans="1:8" s="45" customFormat="1" ht="47.25" outlineLevel="7" x14ac:dyDescent="0.2">
      <c r="A484" s="41" t="s">
        <v>87</v>
      </c>
      <c r="B484" s="42" t="s">
        <v>235</v>
      </c>
      <c r="C484" s="42" t="s">
        <v>382</v>
      </c>
      <c r="D484" s="42" t="s">
        <v>86</v>
      </c>
      <c r="E484" s="42"/>
      <c r="F484" s="16">
        <v>8856.7000000000007</v>
      </c>
      <c r="G484" s="43">
        <v>5668.7</v>
      </c>
      <c r="H484" s="44">
        <f t="shared" si="7"/>
        <v>0.64004651845495497</v>
      </c>
    </row>
    <row r="485" spans="1:8" s="45" customFormat="1" ht="31.5" x14ac:dyDescent="0.2">
      <c r="A485" s="41" t="s">
        <v>385</v>
      </c>
      <c r="B485" s="42" t="s">
        <v>235</v>
      </c>
      <c r="C485" s="42" t="s">
        <v>382</v>
      </c>
      <c r="D485" s="42" t="s">
        <v>384</v>
      </c>
      <c r="E485" s="42"/>
      <c r="F485" s="16">
        <v>5229.7</v>
      </c>
      <c r="G485" s="43">
        <v>2041.7</v>
      </c>
      <c r="H485" s="44">
        <f t="shared" si="7"/>
        <v>0.39040480333479932</v>
      </c>
    </row>
    <row r="486" spans="1:8" s="45" customFormat="1" ht="63" outlineLevel="1" x14ac:dyDescent="0.2">
      <c r="A486" s="41" t="s">
        <v>387</v>
      </c>
      <c r="B486" s="42" t="s">
        <v>235</v>
      </c>
      <c r="C486" s="42" t="s">
        <v>382</v>
      </c>
      <c r="D486" s="42" t="s">
        <v>386</v>
      </c>
      <c r="E486" s="42"/>
      <c r="F486" s="16">
        <v>5229.7</v>
      </c>
      <c r="G486" s="43">
        <v>2041.7</v>
      </c>
      <c r="H486" s="44">
        <f t="shared" si="7"/>
        <v>0.39040480333479932</v>
      </c>
    </row>
    <row r="487" spans="1:8" s="45" customFormat="1" ht="94.5" outlineLevel="2" x14ac:dyDescent="0.2">
      <c r="A487" s="41" t="s">
        <v>39</v>
      </c>
      <c r="B487" s="42" t="s">
        <v>235</v>
      </c>
      <c r="C487" s="42" t="s">
        <v>382</v>
      </c>
      <c r="D487" s="42" t="s">
        <v>388</v>
      </c>
      <c r="E487" s="42"/>
      <c r="F487" s="16">
        <v>5229.7</v>
      </c>
      <c r="G487" s="43">
        <v>2041.7</v>
      </c>
      <c r="H487" s="44">
        <f t="shared" si="7"/>
        <v>0.39040480333479932</v>
      </c>
    </row>
    <row r="488" spans="1:8" s="45" customFormat="1" ht="15.75" outlineLevel="3" x14ac:dyDescent="0.2">
      <c r="A488" s="41" t="s">
        <v>81</v>
      </c>
      <c r="B488" s="42" t="s">
        <v>235</v>
      </c>
      <c r="C488" s="42" t="s">
        <v>382</v>
      </c>
      <c r="D488" s="42" t="s">
        <v>388</v>
      </c>
      <c r="E488" s="42" t="s">
        <v>80</v>
      </c>
      <c r="F488" s="16">
        <v>5229.7</v>
      </c>
      <c r="G488" s="43">
        <v>2041.7</v>
      </c>
      <c r="H488" s="44">
        <f t="shared" si="7"/>
        <v>0.39040480333479932</v>
      </c>
    </row>
    <row r="489" spans="1:8" s="45" customFormat="1" ht="47.25" outlineLevel="4" x14ac:dyDescent="0.2">
      <c r="A489" s="41" t="s">
        <v>390</v>
      </c>
      <c r="B489" s="42" t="s">
        <v>235</v>
      </c>
      <c r="C489" s="42" t="s">
        <v>382</v>
      </c>
      <c r="D489" s="42" t="s">
        <v>389</v>
      </c>
      <c r="E489" s="42"/>
      <c r="F489" s="16">
        <v>3627</v>
      </c>
      <c r="G489" s="43">
        <v>3627</v>
      </c>
      <c r="H489" s="44">
        <f t="shared" si="7"/>
        <v>1</v>
      </c>
    </row>
    <row r="490" spans="1:8" s="45" customFormat="1" ht="47.25" outlineLevel="5" x14ac:dyDescent="0.2">
      <c r="A490" s="41" t="s">
        <v>392</v>
      </c>
      <c r="B490" s="42" t="s">
        <v>235</v>
      </c>
      <c r="C490" s="42" t="s">
        <v>382</v>
      </c>
      <c r="D490" s="42" t="s">
        <v>391</v>
      </c>
      <c r="E490" s="42"/>
      <c r="F490" s="16">
        <v>3627</v>
      </c>
      <c r="G490" s="43">
        <v>3627</v>
      </c>
      <c r="H490" s="44">
        <f t="shared" si="7"/>
        <v>1</v>
      </c>
    </row>
    <row r="491" spans="1:8" s="45" customFormat="1" ht="31.5" outlineLevel="6" x14ac:dyDescent="0.2">
      <c r="A491" s="41" t="s">
        <v>394</v>
      </c>
      <c r="B491" s="42" t="s">
        <v>235</v>
      </c>
      <c r="C491" s="42" t="s">
        <v>382</v>
      </c>
      <c r="D491" s="42" t="s">
        <v>393</v>
      </c>
      <c r="E491" s="42"/>
      <c r="F491" s="16">
        <v>2457</v>
      </c>
      <c r="G491" s="43">
        <v>2457</v>
      </c>
      <c r="H491" s="44">
        <f t="shared" si="7"/>
        <v>1</v>
      </c>
    </row>
    <row r="492" spans="1:8" s="45" customFormat="1" ht="31.5" outlineLevel="7" x14ac:dyDescent="0.2">
      <c r="A492" s="41" t="s">
        <v>41</v>
      </c>
      <c r="B492" s="42" t="s">
        <v>235</v>
      </c>
      <c r="C492" s="42" t="s">
        <v>382</v>
      </c>
      <c r="D492" s="42" t="s">
        <v>393</v>
      </c>
      <c r="E492" s="42" t="s">
        <v>40</v>
      </c>
      <c r="F492" s="16">
        <v>2457</v>
      </c>
      <c r="G492" s="43">
        <v>2457</v>
      </c>
      <c r="H492" s="44">
        <f t="shared" si="7"/>
        <v>1</v>
      </c>
    </row>
    <row r="493" spans="1:8" s="45" customFormat="1" ht="47.25" outlineLevel="3" x14ac:dyDescent="0.2">
      <c r="A493" s="41" t="s">
        <v>396</v>
      </c>
      <c r="B493" s="42" t="s">
        <v>235</v>
      </c>
      <c r="C493" s="42" t="s">
        <v>382</v>
      </c>
      <c r="D493" s="42" t="s">
        <v>395</v>
      </c>
      <c r="E493" s="42"/>
      <c r="F493" s="16">
        <v>1170</v>
      </c>
      <c r="G493" s="43">
        <v>1170</v>
      </c>
      <c r="H493" s="44">
        <f t="shared" si="7"/>
        <v>1</v>
      </c>
    </row>
    <row r="494" spans="1:8" s="45" customFormat="1" ht="31.5" outlineLevel="4" x14ac:dyDescent="0.2">
      <c r="A494" s="41" t="s">
        <v>41</v>
      </c>
      <c r="B494" s="42" t="s">
        <v>235</v>
      </c>
      <c r="C494" s="42" t="s">
        <v>382</v>
      </c>
      <c r="D494" s="42" t="s">
        <v>395</v>
      </c>
      <c r="E494" s="42" t="s">
        <v>40</v>
      </c>
      <c r="F494" s="16">
        <v>1170</v>
      </c>
      <c r="G494" s="43">
        <v>1170</v>
      </c>
      <c r="H494" s="44">
        <f t="shared" si="7"/>
        <v>1</v>
      </c>
    </row>
    <row r="495" spans="1:8" ht="31.5" outlineLevel="5" x14ac:dyDescent="0.2">
      <c r="A495" s="8" t="s">
        <v>2125</v>
      </c>
      <c r="B495" s="36" t="s">
        <v>397</v>
      </c>
      <c r="C495" s="36"/>
      <c r="D495" s="36"/>
      <c r="E495" s="36"/>
      <c r="F495" s="15">
        <v>1305131.6000000001</v>
      </c>
      <c r="G495" s="38">
        <v>1304392</v>
      </c>
      <c r="H495" s="39">
        <f t="shared" si="7"/>
        <v>0.99943331385126211</v>
      </c>
    </row>
    <row r="496" spans="1:8" ht="15.75" outlineLevel="6" x14ac:dyDescent="0.2">
      <c r="A496" s="8" t="s">
        <v>2109</v>
      </c>
      <c r="B496" s="36" t="s">
        <v>397</v>
      </c>
      <c r="C496" s="36" t="s">
        <v>22</v>
      </c>
      <c r="D496" s="36"/>
      <c r="E496" s="36"/>
      <c r="F496" s="15">
        <v>281077.5</v>
      </c>
      <c r="G496" s="38">
        <v>280803.8</v>
      </c>
      <c r="H496" s="39">
        <f t="shared" si="7"/>
        <v>0.99902624720939948</v>
      </c>
    </row>
    <row r="497" spans="1:8" ht="15.75" outlineLevel="7" x14ac:dyDescent="0.2">
      <c r="A497" s="40" t="s">
        <v>64</v>
      </c>
      <c r="B497" s="36" t="s">
        <v>397</v>
      </c>
      <c r="C497" s="36" t="s">
        <v>63</v>
      </c>
      <c r="D497" s="36"/>
      <c r="E497" s="36"/>
      <c r="F497" s="15">
        <v>40266</v>
      </c>
      <c r="G497" s="38">
        <v>40266</v>
      </c>
      <c r="H497" s="39">
        <f t="shared" si="7"/>
        <v>1</v>
      </c>
    </row>
    <row r="498" spans="1:8" s="45" customFormat="1" ht="31.5" outlineLevel="2" x14ac:dyDescent="0.2">
      <c r="A498" s="41" t="s">
        <v>66</v>
      </c>
      <c r="B498" s="42" t="s">
        <v>397</v>
      </c>
      <c r="C498" s="42" t="s">
        <v>63</v>
      </c>
      <c r="D498" s="42" t="s">
        <v>65</v>
      </c>
      <c r="E498" s="42"/>
      <c r="F498" s="16">
        <v>39357</v>
      </c>
      <c r="G498" s="43">
        <v>39357</v>
      </c>
      <c r="H498" s="44">
        <f t="shared" si="7"/>
        <v>1</v>
      </c>
    </row>
    <row r="499" spans="1:8" s="45" customFormat="1" ht="31.5" outlineLevel="3" x14ac:dyDescent="0.2">
      <c r="A499" s="41" t="s">
        <v>68</v>
      </c>
      <c r="B499" s="42" t="s">
        <v>397</v>
      </c>
      <c r="C499" s="42" t="s">
        <v>63</v>
      </c>
      <c r="D499" s="42" t="s">
        <v>67</v>
      </c>
      <c r="E499" s="42"/>
      <c r="F499" s="16">
        <v>39357</v>
      </c>
      <c r="G499" s="43">
        <v>39357</v>
      </c>
      <c r="H499" s="44">
        <f t="shared" si="7"/>
        <v>1</v>
      </c>
    </row>
    <row r="500" spans="1:8" s="45" customFormat="1" ht="47.25" outlineLevel="4" x14ac:dyDescent="0.2">
      <c r="A500" s="41" t="s">
        <v>399</v>
      </c>
      <c r="B500" s="42" t="s">
        <v>397</v>
      </c>
      <c r="C500" s="42" t="s">
        <v>63</v>
      </c>
      <c r="D500" s="42" t="s">
        <v>398</v>
      </c>
      <c r="E500" s="42"/>
      <c r="F500" s="16">
        <v>39357</v>
      </c>
      <c r="G500" s="43">
        <v>39357</v>
      </c>
      <c r="H500" s="44">
        <f t="shared" si="7"/>
        <v>1</v>
      </c>
    </row>
    <row r="501" spans="1:8" s="45" customFormat="1" ht="94.5" outlineLevel="5" x14ac:dyDescent="0.2">
      <c r="A501" s="41" t="s">
        <v>39</v>
      </c>
      <c r="B501" s="42" t="s">
        <v>397</v>
      </c>
      <c r="C501" s="42" t="s">
        <v>63</v>
      </c>
      <c r="D501" s="42" t="s">
        <v>400</v>
      </c>
      <c r="E501" s="42"/>
      <c r="F501" s="16">
        <v>39357</v>
      </c>
      <c r="G501" s="43">
        <v>39357</v>
      </c>
      <c r="H501" s="44">
        <f t="shared" si="7"/>
        <v>1</v>
      </c>
    </row>
    <row r="502" spans="1:8" s="45" customFormat="1" ht="31.5" outlineLevel="6" x14ac:dyDescent="0.2">
      <c r="A502" s="41" t="s">
        <v>41</v>
      </c>
      <c r="B502" s="42" t="s">
        <v>397</v>
      </c>
      <c r="C502" s="42" t="s">
        <v>63</v>
      </c>
      <c r="D502" s="42" t="s">
        <v>400</v>
      </c>
      <c r="E502" s="42" t="s">
        <v>40</v>
      </c>
      <c r="F502" s="16">
        <v>39357</v>
      </c>
      <c r="G502" s="43">
        <v>39357</v>
      </c>
      <c r="H502" s="44">
        <f t="shared" si="7"/>
        <v>1</v>
      </c>
    </row>
    <row r="503" spans="1:8" s="45" customFormat="1" ht="31.5" outlineLevel="7" x14ac:dyDescent="0.2">
      <c r="A503" s="41" t="s">
        <v>9</v>
      </c>
      <c r="B503" s="42" t="s">
        <v>397</v>
      </c>
      <c r="C503" s="42" t="s">
        <v>63</v>
      </c>
      <c r="D503" s="42" t="s">
        <v>8</v>
      </c>
      <c r="E503" s="42"/>
      <c r="F503" s="16">
        <v>909</v>
      </c>
      <c r="G503" s="43">
        <v>909</v>
      </c>
      <c r="H503" s="44">
        <f t="shared" si="7"/>
        <v>1</v>
      </c>
    </row>
    <row r="504" spans="1:8" s="45" customFormat="1" ht="47.25" outlineLevel="7" x14ac:dyDescent="0.2">
      <c r="A504" s="41" t="s">
        <v>35</v>
      </c>
      <c r="B504" s="42" t="s">
        <v>397</v>
      </c>
      <c r="C504" s="42" t="s">
        <v>63</v>
      </c>
      <c r="D504" s="42" t="s">
        <v>34</v>
      </c>
      <c r="E504" s="42"/>
      <c r="F504" s="16">
        <v>909</v>
      </c>
      <c r="G504" s="43">
        <v>909</v>
      </c>
      <c r="H504" s="44">
        <f t="shared" si="7"/>
        <v>1</v>
      </c>
    </row>
    <row r="505" spans="1:8" s="45" customFormat="1" ht="47.25" outlineLevel="3" x14ac:dyDescent="0.2">
      <c r="A505" s="41" t="s">
        <v>402</v>
      </c>
      <c r="B505" s="42" t="s">
        <v>397</v>
      </c>
      <c r="C505" s="42" t="s">
        <v>63</v>
      </c>
      <c r="D505" s="42" t="s">
        <v>401</v>
      </c>
      <c r="E505" s="42"/>
      <c r="F505" s="16">
        <v>909</v>
      </c>
      <c r="G505" s="43">
        <v>909</v>
      </c>
      <c r="H505" s="44">
        <f t="shared" si="7"/>
        <v>1</v>
      </c>
    </row>
    <row r="506" spans="1:8" s="45" customFormat="1" ht="94.5" outlineLevel="4" x14ac:dyDescent="0.2">
      <c r="A506" s="41" t="s">
        <v>39</v>
      </c>
      <c r="B506" s="42" t="s">
        <v>397</v>
      </c>
      <c r="C506" s="42" t="s">
        <v>63</v>
      </c>
      <c r="D506" s="42" t="s">
        <v>403</v>
      </c>
      <c r="E506" s="42"/>
      <c r="F506" s="16">
        <v>909</v>
      </c>
      <c r="G506" s="43">
        <v>909</v>
      </c>
      <c r="H506" s="44">
        <f t="shared" si="7"/>
        <v>1</v>
      </c>
    </row>
    <row r="507" spans="1:8" s="45" customFormat="1" ht="31.5" outlineLevel="5" x14ac:dyDescent="0.2">
      <c r="A507" s="41" t="s">
        <v>41</v>
      </c>
      <c r="B507" s="42" t="s">
        <v>397</v>
      </c>
      <c r="C507" s="42" t="s">
        <v>63</v>
      </c>
      <c r="D507" s="42" t="s">
        <v>403</v>
      </c>
      <c r="E507" s="42" t="s">
        <v>40</v>
      </c>
      <c r="F507" s="16">
        <v>909</v>
      </c>
      <c r="G507" s="43">
        <v>909</v>
      </c>
      <c r="H507" s="44">
        <f t="shared" si="7"/>
        <v>1</v>
      </c>
    </row>
    <row r="508" spans="1:8" ht="15.75" outlineLevel="6" collapsed="1" x14ac:dyDescent="0.2">
      <c r="A508" s="40" t="s">
        <v>74</v>
      </c>
      <c r="B508" s="36" t="s">
        <v>397</v>
      </c>
      <c r="C508" s="36" t="s">
        <v>73</v>
      </c>
      <c r="D508" s="36"/>
      <c r="E508" s="36"/>
      <c r="F508" s="15">
        <v>225287.7</v>
      </c>
      <c r="G508" s="38">
        <v>225285.6</v>
      </c>
      <c r="H508" s="39">
        <f t="shared" si="7"/>
        <v>0.9999906785856485</v>
      </c>
    </row>
    <row r="509" spans="1:8" s="45" customFormat="1" ht="31.5" outlineLevel="7" x14ac:dyDescent="0.2">
      <c r="A509" s="41" t="s">
        <v>66</v>
      </c>
      <c r="B509" s="42" t="s">
        <v>397</v>
      </c>
      <c r="C509" s="42" t="s">
        <v>73</v>
      </c>
      <c r="D509" s="42" t="s">
        <v>65</v>
      </c>
      <c r="E509" s="42"/>
      <c r="F509" s="16">
        <v>220633.5</v>
      </c>
      <c r="G509" s="43">
        <v>220631.4</v>
      </c>
      <c r="H509" s="44">
        <f t="shared" si="7"/>
        <v>0.99999048195310325</v>
      </c>
    </row>
    <row r="510" spans="1:8" s="45" customFormat="1" ht="31.5" outlineLevel="2" x14ac:dyDescent="0.2">
      <c r="A510" s="41" t="s">
        <v>76</v>
      </c>
      <c r="B510" s="42" t="s">
        <v>397</v>
      </c>
      <c r="C510" s="42" t="s">
        <v>73</v>
      </c>
      <c r="D510" s="42" t="s">
        <v>75</v>
      </c>
      <c r="E510" s="42"/>
      <c r="F510" s="16">
        <v>220633.5</v>
      </c>
      <c r="G510" s="43">
        <v>220631.4</v>
      </c>
      <c r="H510" s="44">
        <f t="shared" si="7"/>
        <v>0.99999048195310325</v>
      </c>
    </row>
    <row r="511" spans="1:8" s="45" customFormat="1" ht="47.25" outlineLevel="3" x14ac:dyDescent="0.2">
      <c r="A511" s="41" t="s">
        <v>405</v>
      </c>
      <c r="B511" s="42" t="s">
        <v>397</v>
      </c>
      <c r="C511" s="42" t="s">
        <v>73</v>
      </c>
      <c r="D511" s="42" t="s">
        <v>404</v>
      </c>
      <c r="E511" s="42"/>
      <c r="F511" s="16">
        <v>220633.5</v>
      </c>
      <c r="G511" s="43">
        <v>220631.4</v>
      </c>
      <c r="H511" s="44">
        <f t="shared" si="7"/>
        <v>0.99999048195310325</v>
      </c>
    </row>
    <row r="512" spans="1:8" s="45" customFormat="1" ht="94.5" outlineLevel="4" x14ac:dyDescent="0.2">
      <c r="A512" s="41" t="s">
        <v>39</v>
      </c>
      <c r="B512" s="42" t="s">
        <v>397</v>
      </c>
      <c r="C512" s="42" t="s">
        <v>73</v>
      </c>
      <c r="D512" s="42" t="s">
        <v>406</v>
      </c>
      <c r="E512" s="42"/>
      <c r="F512" s="16">
        <v>220633.5</v>
      </c>
      <c r="G512" s="43">
        <v>220631.4</v>
      </c>
      <c r="H512" s="44">
        <f t="shared" si="7"/>
        <v>0.99999048195310325</v>
      </c>
    </row>
    <row r="513" spans="1:8" s="45" customFormat="1" ht="15.75" outlineLevel="5" x14ac:dyDescent="0.2">
      <c r="A513" s="41" t="s">
        <v>81</v>
      </c>
      <c r="B513" s="42" t="s">
        <v>397</v>
      </c>
      <c r="C513" s="42" t="s">
        <v>73</v>
      </c>
      <c r="D513" s="42" t="s">
        <v>406</v>
      </c>
      <c r="E513" s="42" t="s">
        <v>80</v>
      </c>
      <c r="F513" s="16">
        <v>1270.9000000000001</v>
      </c>
      <c r="G513" s="43">
        <v>1269.4000000000001</v>
      </c>
      <c r="H513" s="44">
        <f t="shared" si="7"/>
        <v>0.99881973404673852</v>
      </c>
    </row>
    <row r="514" spans="1:8" s="45" customFormat="1" ht="31.5" outlineLevel="6" x14ac:dyDescent="0.2">
      <c r="A514" s="41" t="s">
        <v>41</v>
      </c>
      <c r="B514" s="42" t="s">
        <v>397</v>
      </c>
      <c r="C514" s="42" t="s">
        <v>73</v>
      </c>
      <c r="D514" s="42" t="s">
        <v>406</v>
      </c>
      <c r="E514" s="42" t="s">
        <v>40</v>
      </c>
      <c r="F514" s="16">
        <v>219362.6</v>
      </c>
      <c r="G514" s="43">
        <v>219362</v>
      </c>
      <c r="H514" s="44">
        <f t="shared" si="7"/>
        <v>0.99999726480266005</v>
      </c>
    </row>
    <row r="515" spans="1:8" s="45" customFormat="1" ht="31.5" outlineLevel="7" x14ac:dyDescent="0.2">
      <c r="A515" s="41" t="s">
        <v>9</v>
      </c>
      <c r="B515" s="42" t="s">
        <v>397</v>
      </c>
      <c r="C515" s="42" t="s">
        <v>73</v>
      </c>
      <c r="D515" s="42" t="s">
        <v>8</v>
      </c>
      <c r="E515" s="42"/>
      <c r="F515" s="16">
        <v>4654.2</v>
      </c>
      <c r="G515" s="43">
        <v>4654.2</v>
      </c>
      <c r="H515" s="44">
        <f t="shared" si="7"/>
        <v>1</v>
      </c>
    </row>
    <row r="516" spans="1:8" s="45" customFormat="1" ht="47.25" outlineLevel="3" x14ac:dyDescent="0.2">
      <c r="A516" s="41" t="s">
        <v>35</v>
      </c>
      <c r="B516" s="42" t="s">
        <v>397</v>
      </c>
      <c r="C516" s="42" t="s">
        <v>73</v>
      </c>
      <c r="D516" s="42" t="s">
        <v>34</v>
      </c>
      <c r="E516" s="42"/>
      <c r="F516" s="16">
        <v>4654.2</v>
      </c>
      <c r="G516" s="43">
        <v>4654.2</v>
      </c>
      <c r="H516" s="44">
        <f t="shared" si="7"/>
        <v>1</v>
      </c>
    </row>
    <row r="517" spans="1:8" s="45" customFormat="1" ht="47.25" outlineLevel="4" x14ac:dyDescent="0.2">
      <c r="A517" s="41" t="s">
        <v>402</v>
      </c>
      <c r="B517" s="42" t="s">
        <v>397</v>
      </c>
      <c r="C517" s="42" t="s">
        <v>73</v>
      </c>
      <c r="D517" s="42" t="s">
        <v>401</v>
      </c>
      <c r="E517" s="42"/>
      <c r="F517" s="16">
        <v>4654.2</v>
      </c>
      <c r="G517" s="43">
        <v>4654.2</v>
      </c>
      <c r="H517" s="44">
        <f t="shared" si="7"/>
        <v>1</v>
      </c>
    </row>
    <row r="518" spans="1:8" s="45" customFormat="1" ht="94.5" outlineLevel="5" x14ac:dyDescent="0.2">
      <c r="A518" s="41" t="s">
        <v>39</v>
      </c>
      <c r="B518" s="42" t="s">
        <v>397</v>
      </c>
      <c r="C518" s="42" t="s">
        <v>73</v>
      </c>
      <c r="D518" s="42" t="s">
        <v>403</v>
      </c>
      <c r="E518" s="42"/>
      <c r="F518" s="16">
        <v>4654.2</v>
      </c>
      <c r="G518" s="43">
        <v>4654.2</v>
      </c>
      <c r="H518" s="44">
        <f t="shared" si="7"/>
        <v>1</v>
      </c>
    </row>
    <row r="519" spans="1:8" s="45" customFormat="1" ht="31.5" outlineLevel="6" x14ac:dyDescent="0.2">
      <c r="A519" s="41" t="s">
        <v>41</v>
      </c>
      <c r="B519" s="42" t="s">
        <v>397</v>
      </c>
      <c r="C519" s="42" t="s">
        <v>73</v>
      </c>
      <c r="D519" s="42" t="s">
        <v>403</v>
      </c>
      <c r="E519" s="42" t="s">
        <v>40</v>
      </c>
      <c r="F519" s="16">
        <v>4654.2</v>
      </c>
      <c r="G519" s="43">
        <v>4654.2</v>
      </c>
      <c r="H519" s="44">
        <f t="shared" si="7"/>
        <v>1</v>
      </c>
    </row>
    <row r="520" spans="1:8" ht="31.5" outlineLevel="7" x14ac:dyDescent="0.2">
      <c r="A520" s="40" t="s">
        <v>83</v>
      </c>
      <c r="B520" s="36" t="s">
        <v>397</v>
      </c>
      <c r="C520" s="36" t="s">
        <v>82</v>
      </c>
      <c r="D520" s="36"/>
      <c r="E520" s="36"/>
      <c r="F520" s="15">
        <v>9843.7999999999993</v>
      </c>
      <c r="G520" s="38">
        <v>9843.7999999999993</v>
      </c>
      <c r="H520" s="39">
        <f t="shared" ref="H520:H583" si="8">G520/F520</f>
        <v>1</v>
      </c>
    </row>
    <row r="521" spans="1:8" s="45" customFormat="1" ht="31.5" outlineLevel="2" x14ac:dyDescent="0.2">
      <c r="A521" s="41" t="s">
        <v>66</v>
      </c>
      <c r="B521" s="42" t="s">
        <v>397</v>
      </c>
      <c r="C521" s="42" t="s">
        <v>82</v>
      </c>
      <c r="D521" s="42" t="s">
        <v>65</v>
      </c>
      <c r="E521" s="42"/>
      <c r="F521" s="16">
        <v>9271.1</v>
      </c>
      <c r="G521" s="43">
        <v>9271.1</v>
      </c>
      <c r="H521" s="44">
        <f t="shared" si="8"/>
        <v>1</v>
      </c>
    </row>
    <row r="522" spans="1:8" s="45" customFormat="1" ht="31.5" outlineLevel="3" x14ac:dyDescent="0.2">
      <c r="A522" s="41" t="s">
        <v>76</v>
      </c>
      <c r="B522" s="42" t="s">
        <v>397</v>
      </c>
      <c r="C522" s="42" t="s">
        <v>82</v>
      </c>
      <c r="D522" s="42" t="s">
        <v>75</v>
      </c>
      <c r="E522" s="42"/>
      <c r="F522" s="16">
        <v>9271.1</v>
      </c>
      <c r="G522" s="43">
        <v>9271.1</v>
      </c>
      <c r="H522" s="44">
        <f t="shared" si="8"/>
        <v>1</v>
      </c>
    </row>
    <row r="523" spans="1:8" s="45" customFormat="1" ht="47.25" outlineLevel="4" x14ac:dyDescent="0.2">
      <c r="A523" s="41" t="s">
        <v>405</v>
      </c>
      <c r="B523" s="42" t="s">
        <v>397</v>
      </c>
      <c r="C523" s="42" t="s">
        <v>82</v>
      </c>
      <c r="D523" s="42" t="s">
        <v>404</v>
      </c>
      <c r="E523" s="42"/>
      <c r="F523" s="16">
        <v>9271.1</v>
      </c>
      <c r="G523" s="43">
        <v>9271.1</v>
      </c>
      <c r="H523" s="44">
        <f t="shared" si="8"/>
        <v>1</v>
      </c>
    </row>
    <row r="524" spans="1:8" s="45" customFormat="1" ht="94.5" outlineLevel="5" x14ac:dyDescent="0.2">
      <c r="A524" s="41" t="s">
        <v>39</v>
      </c>
      <c r="B524" s="42" t="s">
        <v>397</v>
      </c>
      <c r="C524" s="42" t="s">
        <v>82</v>
      </c>
      <c r="D524" s="42" t="s">
        <v>406</v>
      </c>
      <c r="E524" s="42"/>
      <c r="F524" s="16">
        <v>9271.1</v>
      </c>
      <c r="G524" s="43">
        <v>9271.1</v>
      </c>
      <c r="H524" s="44">
        <f t="shared" si="8"/>
        <v>1</v>
      </c>
    </row>
    <row r="525" spans="1:8" s="45" customFormat="1" ht="31.5" outlineLevel="6" x14ac:dyDescent="0.2">
      <c r="A525" s="41" t="s">
        <v>41</v>
      </c>
      <c r="B525" s="42" t="s">
        <v>397</v>
      </c>
      <c r="C525" s="42" t="s">
        <v>82</v>
      </c>
      <c r="D525" s="42" t="s">
        <v>406</v>
      </c>
      <c r="E525" s="42" t="s">
        <v>40</v>
      </c>
      <c r="F525" s="16">
        <v>9271.1</v>
      </c>
      <c r="G525" s="43">
        <v>9271.1</v>
      </c>
      <c r="H525" s="44">
        <f t="shared" si="8"/>
        <v>1</v>
      </c>
    </row>
    <row r="526" spans="1:8" s="45" customFormat="1" ht="31.5" outlineLevel="7" x14ac:dyDescent="0.2">
      <c r="A526" s="41" t="s">
        <v>9</v>
      </c>
      <c r="B526" s="42" t="s">
        <v>397</v>
      </c>
      <c r="C526" s="42" t="s">
        <v>82</v>
      </c>
      <c r="D526" s="42" t="s">
        <v>8</v>
      </c>
      <c r="E526" s="42"/>
      <c r="F526" s="16">
        <v>572.70000000000005</v>
      </c>
      <c r="G526" s="43">
        <v>572.70000000000005</v>
      </c>
      <c r="H526" s="44">
        <f t="shared" si="8"/>
        <v>1</v>
      </c>
    </row>
    <row r="527" spans="1:8" s="45" customFormat="1" ht="47.25" outlineLevel="7" x14ac:dyDescent="0.2">
      <c r="A527" s="41" t="s">
        <v>35</v>
      </c>
      <c r="B527" s="42" t="s">
        <v>397</v>
      </c>
      <c r="C527" s="42" t="s">
        <v>82</v>
      </c>
      <c r="D527" s="42" t="s">
        <v>34</v>
      </c>
      <c r="E527" s="42"/>
      <c r="F527" s="16">
        <v>572.70000000000005</v>
      </c>
      <c r="G527" s="43">
        <v>572.70000000000005</v>
      </c>
      <c r="H527" s="44">
        <f t="shared" si="8"/>
        <v>1</v>
      </c>
    </row>
    <row r="528" spans="1:8" s="45" customFormat="1" ht="47.25" outlineLevel="7" x14ac:dyDescent="0.2">
      <c r="A528" s="41" t="s">
        <v>402</v>
      </c>
      <c r="B528" s="42" t="s">
        <v>397</v>
      </c>
      <c r="C528" s="42" t="s">
        <v>82</v>
      </c>
      <c r="D528" s="42" t="s">
        <v>401</v>
      </c>
      <c r="E528" s="42"/>
      <c r="F528" s="16">
        <v>572.70000000000005</v>
      </c>
      <c r="G528" s="43">
        <v>572.70000000000005</v>
      </c>
      <c r="H528" s="44">
        <f t="shared" si="8"/>
        <v>1</v>
      </c>
    </row>
    <row r="529" spans="1:8" s="45" customFormat="1" ht="94.5" outlineLevel="2" x14ac:dyDescent="0.2">
      <c r="A529" s="41" t="s">
        <v>39</v>
      </c>
      <c r="B529" s="42" t="s">
        <v>397</v>
      </c>
      <c r="C529" s="42" t="s">
        <v>82</v>
      </c>
      <c r="D529" s="42" t="s">
        <v>403</v>
      </c>
      <c r="E529" s="42"/>
      <c r="F529" s="16">
        <v>572.70000000000005</v>
      </c>
      <c r="G529" s="43">
        <v>572.70000000000005</v>
      </c>
      <c r="H529" s="44">
        <f t="shared" si="8"/>
        <v>1</v>
      </c>
    </row>
    <row r="530" spans="1:8" s="45" customFormat="1" ht="31.5" outlineLevel="3" x14ac:dyDescent="0.2">
      <c r="A530" s="41" t="s">
        <v>41</v>
      </c>
      <c r="B530" s="42" t="s">
        <v>397</v>
      </c>
      <c r="C530" s="42" t="s">
        <v>82</v>
      </c>
      <c r="D530" s="42" t="s">
        <v>403</v>
      </c>
      <c r="E530" s="42" t="s">
        <v>40</v>
      </c>
      <c r="F530" s="16">
        <v>572.70000000000005</v>
      </c>
      <c r="G530" s="43">
        <v>572.70000000000005</v>
      </c>
      <c r="H530" s="44">
        <f t="shared" si="8"/>
        <v>1</v>
      </c>
    </row>
    <row r="531" spans="1:8" ht="15.75" outlineLevel="4" collapsed="1" x14ac:dyDescent="0.2">
      <c r="A531" s="40" t="s">
        <v>85</v>
      </c>
      <c r="B531" s="36" t="s">
        <v>397</v>
      </c>
      <c r="C531" s="36" t="s">
        <v>84</v>
      </c>
      <c r="D531" s="36"/>
      <c r="E531" s="36"/>
      <c r="F531" s="15">
        <v>3826</v>
      </c>
      <c r="G531" s="38">
        <v>3554.4</v>
      </c>
      <c r="H531" s="39">
        <f t="shared" si="8"/>
        <v>0.92901202300052277</v>
      </c>
    </row>
    <row r="532" spans="1:8" s="45" customFormat="1" ht="47.25" outlineLevel="5" x14ac:dyDescent="0.2">
      <c r="A532" s="41" t="s">
        <v>87</v>
      </c>
      <c r="B532" s="42" t="s">
        <v>397</v>
      </c>
      <c r="C532" s="42" t="s">
        <v>84</v>
      </c>
      <c r="D532" s="42" t="s">
        <v>86</v>
      </c>
      <c r="E532" s="42"/>
      <c r="F532" s="16">
        <v>3826</v>
      </c>
      <c r="G532" s="43">
        <v>3554.4</v>
      </c>
      <c r="H532" s="44">
        <f t="shared" si="8"/>
        <v>0.92901202300052277</v>
      </c>
    </row>
    <row r="533" spans="1:8" s="45" customFormat="1" ht="47.25" outlineLevel="6" x14ac:dyDescent="0.2">
      <c r="A533" s="41" t="s">
        <v>89</v>
      </c>
      <c r="B533" s="42" t="s">
        <v>397</v>
      </c>
      <c r="C533" s="42" t="s">
        <v>84</v>
      </c>
      <c r="D533" s="42" t="s">
        <v>88</v>
      </c>
      <c r="E533" s="42"/>
      <c r="F533" s="16">
        <v>3826</v>
      </c>
      <c r="G533" s="43">
        <v>3554.4</v>
      </c>
      <c r="H533" s="44">
        <f t="shared" si="8"/>
        <v>0.92901202300052277</v>
      </c>
    </row>
    <row r="534" spans="1:8" s="45" customFormat="1" ht="47.25" outlineLevel="7" x14ac:dyDescent="0.2">
      <c r="A534" s="41" t="s">
        <v>408</v>
      </c>
      <c r="B534" s="42" t="s">
        <v>397</v>
      </c>
      <c r="C534" s="42" t="s">
        <v>84</v>
      </c>
      <c r="D534" s="42" t="s">
        <v>407</v>
      </c>
      <c r="E534" s="42"/>
      <c r="F534" s="16">
        <v>3826</v>
      </c>
      <c r="G534" s="43">
        <v>3554.4</v>
      </c>
      <c r="H534" s="44">
        <f t="shared" si="8"/>
        <v>0.92901202300052277</v>
      </c>
    </row>
    <row r="535" spans="1:8" s="45" customFormat="1" ht="94.5" outlineLevel="1" x14ac:dyDescent="0.2">
      <c r="A535" s="41" t="s">
        <v>39</v>
      </c>
      <c r="B535" s="42" t="s">
        <v>397</v>
      </c>
      <c r="C535" s="42" t="s">
        <v>84</v>
      </c>
      <c r="D535" s="42" t="s">
        <v>409</v>
      </c>
      <c r="E535" s="42"/>
      <c r="F535" s="16">
        <v>3826</v>
      </c>
      <c r="G535" s="43">
        <v>3554.4</v>
      </c>
      <c r="H535" s="44">
        <f t="shared" si="8"/>
        <v>0.92901202300052277</v>
      </c>
    </row>
    <row r="536" spans="1:8" s="45" customFormat="1" ht="31.5" outlineLevel="2" x14ac:dyDescent="0.2">
      <c r="A536" s="41" t="s">
        <v>21</v>
      </c>
      <c r="B536" s="42" t="s">
        <v>397</v>
      </c>
      <c r="C536" s="42" t="s">
        <v>84</v>
      </c>
      <c r="D536" s="42" t="s">
        <v>409</v>
      </c>
      <c r="E536" s="42" t="s">
        <v>20</v>
      </c>
      <c r="F536" s="16">
        <v>26</v>
      </c>
      <c r="G536" s="43">
        <v>26</v>
      </c>
      <c r="H536" s="44">
        <f t="shared" si="8"/>
        <v>1</v>
      </c>
    </row>
    <row r="537" spans="1:8" s="45" customFormat="1" ht="15.75" outlineLevel="3" x14ac:dyDescent="0.2">
      <c r="A537" s="41" t="s">
        <v>81</v>
      </c>
      <c r="B537" s="42" t="s">
        <v>397</v>
      </c>
      <c r="C537" s="42" t="s">
        <v>84</v>
      </c>
      <c r="D537" s="42" t="s">
        <v>409</v>
      </c>
      <c r="E537" s="42" t="s">
        <v>80</v>
      </c>
      <c r="F537" s="16">
        <v>3650</v>
      </c>
      <c r="G537" s="43">
        <v>3378.4</v>
      </c>
      <c r="H537" s="44">
        <f t="shared" si="8"/>
        <v>0.92558904109589046</v>
      </c>
    </row>
    <row r="538" spans="1:8" s="45" customFormat="1" ht="31.5" outlineLevel="4" x14ac:dyDescent="0.2">
      <c r="A538" s="41" t="s">
        <v>41</v>
      </c>
      <c r="B538" s="42" t="s">
        <v>397</v>
      </c>
      <c r="C538" s="42" t="s">
        <v>84</v>
      </c>
      <c r="D538" s="42" t="s">
        <v>409</v>
      </c>
      <c r="E538" s="42" t="s">
        <v>40</v>
      </c>
      <c r="F538" s="16">
        <v>150</v>
      </c>
      <c r="G538" s="43">
        <v>150</v>
      </c>
      <c r="H538" s="44">
        <f t="shared" si="8"/>
        <v>1</v>
      </c>
    </row>
    <row r="539" spans="1:8" ht="15.75" outlineLevel="5" collapsed="1" x14ac:dyDescent="0.2">
      <c r="A539" s="40" t="s">
        <v>25</v>
      </c>
      <c r="B539" s="36" t="s">
        <v>397</v>
      </c>
      <c r="C539" s="36" t="s">
        <v>24</v>
      </c>
      <c r="D539" s="36"/>
      <c r="E539" s="36"/>
      <c r="F539" s="15">
        <v>1854</v>
      </c>
      <c r="G539" s="38">
        <v>1854</v>
      </c>
      <c r="H539" s="39">
        <f t="shared" si="8"/>
        <v>1</v>
      </c>
    </row>
    <row r="540" spans="1:8" s="45" customFormat="1" ht="31.5" outlineLevel="6" x14ac:dyDescent="0.2">
      <c r="A540" s="41" t="s">
        <v>9</v>
      </c>
      <c r="B540" s="42" t="s">
        <v>397</v>
      </c>
      <c r="C540" s="42" t="s">
        <v>24</v>
      </c>
      <c r="D540" s="42" t="s">
        <v>8</v>
      </c>
      <c r="E540" s="42"/>
      <c r="F540" s="16">
        <v>1854</v>
      </c>
      <c r="G540" s="43">
        <v>1854</v>
      </c>
      <c r="H540" s="44">
        <f t="shared" si="8"/>
        <v>1</v>
      </c>
    </row>
    <row r="541" spans="1:8" s="45" customFormat="1" ht="47.25" outlineLevel="7" x14ac:dyDescent="0.2">
      <c r="A541" s="41" t="s">
        <v>11</v>
      </c>
      <c r="B541" s="42" t="s">
        <v>397</v>
      </c>
      <c r="C541" s="42" t="s">
        <v>24</v>
      </c>
      <c r="D541" s="42" t="s">
        <v>10</v>
      </c>
      <c r="E541" s="42"/>
      <c r="F541" s="16">
        <v>1854</v>
      </c>
      <c r="G541" s="43">
        <v>1854</v>
      </c>
      <c r="H541" s="44">
        <f t="shared" si="8"/>
        <v>1</v>
      </c>
    </row>
    <row r="542" spans="1:8" s="45" customFormat="1" ht="47.25" outlineLevel="3" x14ac:dyDescent="0.2">
      <c r="A542" s="41" t="s">
        <v>411</v>
      </c>
      <c r="B542" s="42" t="s">
        <v>397</v>
      </c>
      <c r="C542" s="42" t="s">
        <v>24</v>
      </c>
      <c r="D542" s="42" t="s">
        <v>410</v>
      </c>
      <c r="E542" s="42"/>
      <c r="F542" s="16">
        <v>1854</v>
      </c>
      <c r="G542" s="43">
        <v>1854</v>
      </c>
      <c r="H542" s="44">
        <f t="shared" si="8"/>
        <v>1</v>
      </c>
    </row>
    <row r="543" spans="1:8" s="45" customFormat="1" ht="94.5" outlineLevel="4" x14ac:dyDescent="0.2">
      <c r="A543" s="41" t="s">
        <v>39</v>
      </c>
      <c r="B543" s="42" t="s">
        <v>397</v>
      </c>
      <c r="C543" s="42" t="s">
        <v>24</v>
      </c>
      <c r="D543" s="42" t="s">
        <v>412</v>
      </c>
      <c r="E543" s="42"/>
      <c r="F543" s="16">
        <v>1854</v>
      </c>
      <c r="G543" s="43">
        <v>1854</v>
      </c>
      <c r="H543" s="44">
        <f t="shared" si="8"/>
        <v>1</v>
      </c>
    </row>
    <row r="544" spans="1:8" s="45" customFormat="1" ht="15.75" outlineLevel="5" x14ac:dyDescent="0.2">
      <c r="A544" s="41" t="s">
        <v>81</v>
      </c>
      <c r="B544" s="42" t="s">
        <v>397</v>
      </c>
      <c r="C544" s="42" t="s">
        <v>24</v>
      </c>
      <c r="D544" s="42" t="s">
        <v>412</v>
      </c>
      <c r="E544" s="42" t="s">
        <v>80</v>
      </c>
      <c r="F544" s="16">
        <v>1854</v>
      </c>
      <c r="G544" s="43">
        <v>1854</v>
      </c>
      <c r="H544" s="44">
        <f t="shared" si="8"/>
        <v>1</v>
      </c>
    </row>
    <row r="545" spans="1:8" ht="15.75" outlineLevel="6" x14ac:dyDescent="0.2">
      <c r="A545" s="40" t="s">
        <v>2110</v>
      </c>
      <c r="B545" s="36" t="s">
        <v>397</v>
      </c>
      <c r="C545" s="36" t="s">
        <v>30</v>
      </c>
      <c r="D545" s="36"/>
      <c r="E545" s="36"/>
      <c r="F545" s="15">
        <v>1024054.1</v>
      </c>
      <c r="G545" s="38">
        <v>1023588.2</v>
      </c>
      <c r="H545" s="39">
        <f t="shared" si="8"/>
        <v>0.99954504356752238</v>
      </c>
    </row>
    <row r="546" spans="1:8" ht="15.75" outlineLevel="7" x14ac:dyDescent="0.2">
      <c r="A546" s="40" t="s">
        <v>33</v>
      </c>
      <c r="B546" s="36" t="s">
        <v>397</v>
      </c>
      <c r="C546" s="36" t="s">
        <v>32</v>
      </c>
      <c r="D546" s="36"/>
      <c r="E546" s="36"/>
      <c r="F546" s="15">
        <v>970937</v>
      </c>
      <c r="G546" s="38">
        <v>970736.6</v>
      </c>
      <c r="H546" s="39">
        <f t="shared" si="8"/>
        <v>0.99979360143861029</v>
      </c>
    </row>
    <row r="547" spans="1:8" s="45" customFormat="1" ht="47.25" outlineLevel="5" x14ac:dyDescent="0.2">
      <c r="A547" s="41" t="s">
        <v>87</v>
      </c>
      <c r="B547" s="42" t="s">
        <v>397</v>
      </c>
      <c r="C547" s="42" t="s">
        <v>32</v>
      </c>
      <c r="D547" s="42" t="s">
        <v>86</v>
      </c>
      <c r="E547" s="42"/>
      <c r="F547" s="16">
        <v>540</v>
      </c>
      <c r="G547" s="43">
        <v>540</v>
      </c>
      <c r="H547" s="44">
        <f t="shared" si="8"/>
        <v>1</v>
      </c>
    </row>
    <row r="548" spans="1:8" s="45" customFormat="1" ht="63" outlineLevel="6" x14ac:dyDescent="0.2">
      <c r="A548" s="41" t="s">
        <v>414</v>
      </c>
      <c r="B548" s="42" t="s">
        <v>397</v>
      </c>
      <c r="C548" s="42" t="s">
        <v>32</v>
      </c>
      <c r="D548" s="42" t="s">
        <v>413</v>
      </c>
      <c r="E548" s="42"/>
      <c r="F548" s="16">
        <v>540</v>
      </c>
      <c r="G548" s="43">
        <v>540</v>
      </c>
      <c r="H548" s="44">
        <f t="shared" si="8"/>
        <v>1</v>
      </c>
    </row>
    <row r="549" spans="1:8" s="45" customFormat="1" ht="47.25" outlineLevel="7" x14ac:dyDescent="0.2">
      <c r="A549" s="41" t="s">
        <v>416</v>
      </c>
      <c r="B549" s="42" t="s">
        <v>397</v>
      </c>
      <c r="C549" s="42" t="s">
        <v>32</v>
      </c>
      <c r="D549" s="42" t="s">
        <v>415</v>
      </c>
      <c r="E549" s="42"/>
      <c r="F549" s="16">
        <v>540</v>
      </c>
      <c r="G549" s="43">
        <v>540</v>
      </c>
      <c r="H549" s="44">
        <f t="shared" si="8"/>
        <v>1</v>
      </c>
    </row>
    <row r="550" spans="1:8" s="45" customFormat="1" ht="94.5" outlineLevel="5" x14ac:dyDescent="0.2">
      <c r="A550" s="41" t="s">
        <v>39</v>
      </c>
      <c r="B550" s="42" t="s">
        <v>397</v>
      </c>
      <c r="C550" s="42" t="s">
        <v>32</v>
      </c>
      <c r="D550" s="42" t="s">
        <v>417</v>
      </c>
      <c r="E550" s="42"/>
      <c r="F550" s="16">
        <v>540</v>
      </c>
      <c r="G550" s="43">
        <v>540</v>
      </c>
      <c r="H550" s="44">
        <f t="shared" si="8"/>
        <v>1</v>
      </c>
    </row>
    <row r="551" spans="1:8" s="45" customFormat="1" ht="31.5" outlineLevel="6" x14ac:dyDescent="0.2">
      <c r="A551" s="41" t="s">
        <v>41</v>
      </c>
      <c r="B551" s="42" t="s">
        <v>397</v>
      </c>
      <c r="C551" s="42" t="s">
        <v>32</v>
      </c>
      <c r="D551" s="42" t="s">
        <v>417</v>
      </c>
      <c r="E551" s="42" t="s">
        <v>40</v>
      </c>
      <c r="F551" s="16">
        <v>540</v>
      </c>
      <c r="G551" s="43">
        <v>540</v>
      </c>
      <c r="H551" s="44">
        <f t="shared" si="8"/>
        <v>1</v>
      </c>
    </row>
    <row r="552" spans="1:8" s="45" customFormat="1" ht="31.5" outlineLevel="7" x14ac:dyDescent="0.2">
      <c r="A552" s="41" t="s">
        <v>9</v>
      </c>
      <c r="B552" s="42" t="s">
        <v>397</v>
      </c>
      <c r="C552" s="42" t="s">
        <v>32</v>
      </c>
      <c r="D552" s="42" t="s">
        <v>8</v>
      </c>
      <c r="E552" s="42"/>
      <c r="F552" s="16">
        <v>966586.3</v>
      </c>
      <c r="G552" s="43">
        <v>966386</v>
      </c>
      <c r="H552" s="44">
        <f t="shared" si="8"/>
        <v>0.99979277587526327</v>
      </c>
    </row>
    <row r="553" spans="1:8" s="45" customFormat="1" ht="47.25" outlineLevel="6" x14ac:dyDescent="0.2">
      <c r="A553" s="41" t="s">
        <v>419</v>
      </c>
      <c r="B553" s="42" t="s">
        <v>397</v>
      </c>
      <c r="C553" s="42" t="s">
        <v>32</v>
      </c>
      <c r="D553" s="42" t="s">
        <v>418</v>
      </c>
      <c r="E553" s="42"/>
      <c r="F553" s="16">
        <v>50100</v>
      </c>
      <c r="G553" s="43">
        <v>50099.8</v>
      </c>
      <c r="H553" s="44">
        <f t="shared" si="8"/>
        <v>0.99999600798403199</v>
      </c>
    </row>
    <row r="554" spans="1:8" s="45" customFormat="1" ht="47.25" outlineLevel="7" x14ac:dyDescent="0.2">
      <c r="A554" s="41" t="s">
        <v>421</v>
      </c>
      <c r="B554" s="42" t="s">
        <v>397</v>
      </c>
      <c r="C554" s="42" t="s">
        <v>32</v>
      </c>
      <c r="D554" s="42" t="s">
        <v>420</v>
      </c>
      <c r="E554" s="42"/>
      <c r="F554" s="16">
        <v>46550</v>
      </c>
      <c r="G554" s="43">
        <v>46550</v>
      </c>
      <c r="H554" s="44">
        <f t="shared" si="8"/>
        <v>1</v>
      </c>
    </row>
    <row r="555" spans="1:8" s="45" customFormat="1" ht="31.5" outlineLevel="4" x14ac:dyDescent="0.2">
      <c r="A555" s="41" t="s">
        <v>423</v>
      </c>
      <c r="B555" s="42" t="s">
        <v>397</v>
      </c>
      <c r="C555" s="42" t="s">
        <v>32</v>
      </c>
      <c r="D555" s="42" t="s">
        <v>422</v>
      </c>
      <c r="E555" s="42"/>
      <c r="F555" s="16">
        <v>46550</v>
      </c>
      <c r="G555" s="43">
        <v>46550</v>
      </c>
      <c r="H555" s="44">
        <f t="shared" si="8"/>
        <v>1</v>
      </c>
    </row>
    <row r="556" spans="1:8" s="45" customFormat="1" ht="15.75" outlineLevel="5" x14ac:dyDescent="0.2">
      <c r="A556" s="41" t="s">
        <v>113</v>
      </c>
      <c r="B556" s="42" t="s">
        <v>397</v>
      </c>
      <c r="C556" s="42" t="s">
        <v>32</v>
      </c>
      <c r="D556" s="42" t="s">
        <v>422</v>
      </c>
      <c r="E556" s="42" t="s">
        <v>112</v>
      </c>
      <c r="F556" s="16">
        <v>46550</v>
      </c>
      <c r="G556" s="43">
        <v>46550</v>
      </c>
      <c r="H556" s="44">
        <f t="shared" si="8"/>
        <v>1</v>
      </c>
    </row>
    <row r="557" spans="1:8" s="45" customFormat="1" ht="78.75" outlineLevel="6" x14ac:dyDescent="0.2">
      <c r="A557" s="41" t="s">
        <v>425</v>
      </c>
      <c r="B557" s="42" t="s">
        <v>397</v>
      </c>
      <c r="C557" s="42" t="s">
        <v>32</v>
      </c>
      <c r="D557" s="42" t="s">
        <v>424</v>
      </c>
      <c r="E557" s="42"/>
      <c r="F557" s="16">
        <v>1998</v>
      </c>
      <c r="G557" s="43">
        <v>1998</v>
      </c>
      <c r="H557" s="44">
        <f t="shared" si="8"/>
        <v>1</v>
      </c>
    </row>
    <row r="558" spans="1:8" s="45" customFormat="1" ht="78.75" outlineLevel="7" x14ac:dyDescent="0.2">
      <c r="A558" s="41" t="s">
        <v>427</v>
      </c>
      <c r="B558" s="42" t="s">
        <v>397</v>
      </c>
      <c r="C558" s="42" t="s">
        <v>32</v>
      </c>
      <c r="D558" s="42" t="s">
        <v>426</v>
      </c>
      <c r="E558" s="42"/>
      <c r="F558" s="16">
        <v>1998</v>
      </c>
      <c r="G558" s="43">
        <v>1998</v>
      </c>
      <c r="H558" s="44">
        <f t="shared" si="8"/>
        <v>1</v>
      </c>
    </row>
    <row r="559" spans="1:8" s="45" customFormat="1" ht="15.75" outlineLevel="5" x14ac:dyDescent="0.2">
      <c r="A559" s="41" t="s">
        <v>113</v>
      </c>
      <c r="B559" s="42" t="s">
        <v>397</v>
      </c>
      <c r="C559" s="42" t="s">
        <v>32</v>
      </c>
      <c r="D559" s="42" t="s">
        <v>426</v>
      </c>
      <c r="E559" s="42" t="s">
        <v>112</v>
      </c>
      <c r="F559" s="16">
        <v>1998</v>
      </c>
      <c r="G559" s="43">
        <v>1998</v>
      </c>
      <c r="H559" s="44">
        <f t="shared" si="8"/>
        <v>1</v>
      </c>
    </row>
    <row r="560" spans="1:8" s="45" customFormat="1" ht="47.25" outlineLevel="6" x14ac:dyDescent="0.2">
      <c r="A560" s="41" t="s">
        <v>429</v>
      </c>
      <c r="B560" s="42" t="s">
        <v>397</v>
      </c>
      <c r="C560" s="42" t="s">
        <v>32</v>
      </c>
      <c r="D560" s="42" t="s">
        <v>428</v>
      </c>
      <c r="E560" s="42"/>
      <c r="F560" s="16">
        <v>1552</v>
      </c>
      <c r="G560" s="43">
        <v>1551.8</v>
      </c>
      <c r="H560" s="44">
        <f t="shared" si="8"/>
        <v>0.99987113402061856</v>
      </c>
    </row>
    <row r="561" spans="1:8" s="45" customFormat="1" ht="63" outlineLevel="7" x14ac:dyDescent="0.2">
      <c r="A561" s="41" t="s">
        <v>431</v>
      </c>
      <c r="B561" s="42" t="s">
        <v>397</v>
      </c>
      <c r="C561" s="42" t="s">
        <v>32</v>
      </c>
      <c r="D561" s="42" t="s">
        <v>430</v>
      </c>
      <c r="E561" s="42"/>
      <c r="F561" s="16">
        <v>724</v>
      </c>
      <c r="G561" s="43">
        <v>723.9</v>
      </c>
      <c r="H561" s="44">
        <f t="shared" si="8"/>
        <v>0.99986187845303864</v>
      </c>
    </row>
    <row r="562" spans="1:8" s="45" customFormat="1" ht="15.75" outlineLevel="5" x14ac:dyDescent="0.2">
      <c r="A562" s="41" t="s">
        <v>113</v>
      </c>
      <c r="B562" s="42" t="s">
        <v>397</v>
      </c>
      <c r="C562" s="42" t="s">
        <v>32</v>
      </c>
      <c r="D562" s="42" t="s">
        <v>430</v>
      </c>
      <c r="E562" s="42" t="s">
        <v>112</v>
      </c>
      <c r="F562" s="16">
        <v>724</v>
      </c>
      <c r="G562" s="43">
        <v>723.9</v>
      </c>
      <c r="H562" s="44">
        <f t="shared" si="8"/>
        <v>0.99986187845303864</v>
      </c>
    </row>
    <row r="563" spans="1:8" s="45" customFormat="1" ht="47.25" outlineLevel="6" x14ac:dyDescent="0.2">
      <c r="A563" s="41" t="s">
        <v>433</v>
      </c>
      <c r="B563" s="42" t="s">
        <v>397</v>
      </c>
      <c r="C563" s="42" t="s">
        <v>32</v>
      </c>
      <c r="D563" s="42" t="s">
        <v>432</v>
      </c>
      <c r="E563" s="42"/>
      <c r="F563" s="16">
        <v>828</v>
      </c>
      <c r="G563" s="43">
        <v>827.9</v>
      </c>
      <c r="H563" s="44">
        <f t="shared" si="8"/>
        <v>0.99987922705314003</v>
      </c>
    </row>
    <row r="564" spans="1:8" s="45" customFormat="1" ht="15.75" outlineLevel="7" x14ac:dyDescent="0.2">
      <c r="A564" s="41" t="s">
        <v>113</v>
      </c>
      <c r="B564" s="42" t="s">
        <v>397</v>
      </c>
      <c r="C564" s="42" t="s">
        <v>32</v>
      </c>
      <c r="D564" s="42" t="s">
        <v>432</v>
      </c>
      <c r="E564" s="42" t="s">
        <v>112</v>
      </c>
      <c r="F564" s="16">
        <v>828</v>
      </c>
      <c r="G564" s="43">
        <v>827.9</v>
      </c>
      <c r="H564" s="44">
        <f t="shared" si="8"/>
        <v>0.99987922705314003</v>
      </c>
    </row>
    <row r="565" spans="1:8" s="45" customFormat="1" ht="47.25" outlineLevel="5" x14ac:dyDescent="0.2">
      <c r="A565" s="41" t="s">
        <v>35</v>
      </c>
      <c r="B565" s="42" t="s">
        <v>397</v>
      </c>
      <c r="C565" s="42" t="s">
        <v>32</v>
      </c>
      <c r="D565" s="42" t="s">
        <v>34</v>
      </c>
      <c r="E565" s="42"/>
      <c r="F565" s="16">
        <v>912296.8</v>
      </c>
      <c r="G565" s="43">
        <v>912296.7</v>
      </c>
      <c r="H565" s="44">
        <f t="shared" si="8"/>
        <v>0.99999989038654957</v>
      </c>
    </row>
    <row r="566" spans="1:8" s="45" customFormat="1" ht="31.5" outlineLevel="6" x14ac:dyDescent="0.2">
      <c r="A566" s="41" t="s">
        <v>435</v>
      </c>
      <c r="B566" s="42" t="s">
        <v>397</v>
      </c>
      <c r="C566" s="42" t="s">
        <v>32</v>
      </c>
      <c r="D566" s="42" t="s">
        <v>434</v>
      </c>
      <c r="E566" s="42"/>
      <c r="F566" s="16">
        <v>459161.8</v>
      </c>
      <c r="G566" s="43">
        <v>459046.8</v>
      </c>
      <c r="H566" s="44">
        <f t="shared" si="8"/>
        <v>0.99974954362492696</v>
      </c>
    </row>
    <row r="567" spans="1:8" s="45" customFormat="1" ht="94.5" outlineLevel="7" x14ac:dyDescent="0.2">
      <c r="A567" s="41" t="s">
        <v>39</v>
      </c>
      <c r="B567" s="42" t="s">
        <v>397</v>
      </c>
      <c r="C567" s="42" t="s">
        <v>32</v>
      </c>
      <c r="D567" s="42" t="s">
        <v>436</v>
      </c>
      <c r="E567" s="42"/>
      <c r="F567" s="16">
        <v>459161.8</v>
      </c>
      <c r="G567" s="43">
        <v>459046.8</v>
      </c>
      <c r="H567" s="44">
        <f t="shared" si="8"/>
        <v>0.99974954362492696</v>
      </c>
    </row>
    <row r="568" spans="1:8" s="45" customFormat="1" ht="31.5" outlineLevel="5" x14ac:dyDescent="0.2">
      <c r="A568" s="41" t="s">
        <v>41</v>
      </c>
      <c r="B568" s="42" t="s">
        <v>397</v>
      </c>
      <c r="C568" s="42" t="s">
        <v>32</v>
      </c>
      <c r="D568" s="42" t="s">
        <v>436</v>
      </c>
      <c r="E568" s="42" t="s">
        <v>40</v>
      </c>
      <c r="F568" s="16">
        <v>459161.8</v>
      </c>
      <c r="G568" s="43">
        <v>459046.8</v>
      </c>
      <c r="H568" s="44">
        <f t="shared" si="8"/>
        <v>0.99974954362492696</v>
      </c>
    </row>
    <row r="569" spans="1:8" s="45" customFormat="1" ht="47.25" outlineLevel="6" x14ac:dyDescent="0.2">
      <c r="A569" s="41" t="s">
        <v>438</v>
      </c>
      <c r="B569" s="42" t="s">
        <v>397</v>
      </c>
      <c r="C569" s="42" t="s">
        <v>32</v>
      </c>
      <c r="D569" s="42" t="s">
        <v>437</v>
      </c>
      <c r="E569" s="42"/>
      <c r="F569" s="16">
        <v>155269.9</v>
      </c>
      <c r="G569" s="43">
        <v>155269.9</v>
      </c>
      <c r="H569" s="44">
        <f t="shared" si="8"/>
        <v>1</v>
      </c>
    </row>
    <row r="570" spans="1:8" s="45" customFormat="1" ht="94.5" outlineLevel="7" x14ac:dyDescent="0.2">
      <c r="A570" s="41" t="s">
        <v>39</v>
      </c>
      <c r="B570" s="42" t="s">
        <v>397</v>
      </c>
      <c r="C570" s="42" t="s">
        <v>32</v>
      </c>
      <c r="D570" s="42" t="s">
        <v>439</v>
      </c>
      <c r="E570" s="42"/>
      <c r="F570" s="16">
        <v>155269.9</v>
      </c>
      <c r="G570" s="43">
        <v>155269.9</v>
      </c>
      <c r="H570" s="44">
        <f t="shared" si="8"/>
        <v>1</v>
      </c>
    </row>
    <row r="571" spans="1:8" s="45" customFormat="1" ht="31.5" outlineLevel="5" x14ac:dyDescent="0.2">
      <c r="A571" s="41" t="s">
        <v>41</v>
      </c>
      <c r="B571" s="42" t="s">
        <v>397</v>
      </c>
      <c r="C571" s="42" t="s">
        <v>32</v>
      </c>
      <c r="D571" s="42" t="s">
        <v>439</v>
      </c>
      <c r="E571" s="42" t="s">
        <v>40</v>
      </c>
      <c r="F571" s="16">
        <v>155269.9</v>
      </c>
      <c r="G571" s="43">
        <v>155269.9</v>
      </c>
      <c r="H571" s="44">
        <f t="shared" si="8"/>
        <v>1</v>
      </c>
    </row>
    <row r="572" spans="1:8" s="45" customFormat="1" ht="47.25" outlineLevel="6" x14ac:dyDescent="0.2">
      <c r="A572" s="41" t="s">
        <v>441</v>
      </c>
      <c r="B572" s="42" t="s">
        <v>397</v>
      </c>
      <c r="C572" s="42" t="s">
        <v>32</v>
      </c>
      <c r="D572" s="42" t="s">
        <v>440</v>
      </c>
      <c r="E572" s="42"/>
      <c r="F572" s="16">
        <v>179134</v>
      </c>
      <c r="G572" s="43">
        <v>179134</v>
      </c>
      <c r="H572" s="44">
        <f t="shared" si="8"/>
        <v>1</v>
      </c>
    </row>
    <row r="573" spans="1:8" s="45" customFormat="1" ht="94.5" outlineLevel="7" x14ac:dyDescent="0.2">
      <c r="A573" s="41" t="s">
        <v>39</v>
      </c>
      <c r="B573" s="42" t="s">
        <v>397</v>
      </c>
      <c r="C573" s="42" t="s">
        <v>32</v>
      </c>
      <c r="D573" s="42" t="s">
        <v>442</v>
      </c>
      <c r="E573" s="42"/>
      <c r="F573" s="16">
        <v>179134</v>
      </c>
      <c r="G573" s="43">
        <v>179134</v>
      </c>
      <c r="H573" s="44">
        <f t="shared" si="8"/>
        <v>1</v>
      </c>
    </row>
    <row r="574" spans="1:8" s="45" customFormat="1" ht="31.5" outlineLevel="6" x14ac:dyDescent="0.2">
      <c r="A574" s="41" t="s">
        <v>41</v>
      </c>
      <c r="B574" s="42" t="s">
        <v>397</v>
      </c>
      <c r="C574" s="42" t="s">
        <v>32</v>
      </c>
      <c r="D574" s="42" t="s">
        <v>442</v>
      </c>
      <c r="E574" s="42" t="s">
        <v>40</v>
      </c>
      <c r="F574" s="16">
        <v>179134</v>
      </c>
      <c r="G574" s="43">
        <v>179134</v>
      </c>
      <c r="H574" s="44">
        <f t="shared" si="8"/>
        <v>1</v>
      </c>
    </row>
    <row r="575" spans="1:8" s="45" customFormat="1" ht="31.5" outlineLevel="7" x14ac:dyDescent="0.2">
      <c r="A575" s="41" t="s">
        <v>444</v>
      </c>
      <c r="B575" s="42" t="s">
        <v>397</v>
      </c>
      <c r="C575" s="42" t="s">
        <v>32</v>
      </c>
      <c r="D575" s="42" t="s">
        <v>443</v>
      </c>
      <c r="E575" s="42"/>
      <c r="F575" s="16">
        <v>74058.399999999994</v>
      </c>
      <c r="G575" s="43">
        <v>74058.399999999994</v>
      </c>
      <c r="H575" s="44">
        <f t="shared" si="8"/>
        <v>1</v>
      </c>
    </row>
    <row r="576" spans="1:8" s="45" customFormat="1" ht="94.5" outlineLevel="4" x14ac:dyDescent="0.2">
      <c r="A576" s="41" t="s">
        <v>39</v>
      </c>
      <c r="B576" s="42" t="s">
        <v>397</v>
      </c>
      <c r="C576" s="42" t="s">
        <v>32</v>
      </c>
      <c r="D576" s="42" t="s">
        <v>445</v>
      </c>
      <c r="E576" s="42"/>
      <c r="F576" s="16">
        <v>74058.399999999994</v>
      </c>
      <c r="G576" s="43">
        <v>74058.399999999994</v>
      </c>
      <c r="H576" s="44">
        <f t="shared" si="8"/>
        <v>1</v>
      </c>
    </row>
    <row r="577" spans="1:8" s="45" customFormat="1" ht="31.5" outlineLevel="5" x14ac:dyDescent="0.2">
      <c r="A577" s="41" t="s">
        <v>41</v>
      </c>
      <c r="B577" s="42" t="s">
        <v>397</v>
      </c>
      <c r="C577" s="42" t="s">
        <v>32</v>
      </c>
      <c r="D577" s="42" t="s">
        <v>445</v>
      </c>
      <c r="E577" s="42" t="s">
        <v>40</v>
      </c>
      <c r="F577" s="16">
        <v>74058.399999999994</v>
      </c>
      <c r="G577" s="43">
        <v>74058.399999999994</v>
      </c>
      <c r="H577" s="44">
        <f t="shared" si="8"/>
        <v>1</v>
      </c>
    </row>
    <row r="578" spans="1:8" s="45" customFormat="1" ht="47.25" outlineLevel="6" x14ac:dyDescent="0.2">
      <c r="A578" s="41" t="s">
        <v>402</v>
      </c>
      <c r="B578" s="42" t="s">
        <v>397</v>
      </c>
      <c r="C578" s="42" t="s">
        <v>32</v>
      </c>
      <c r="D578" s="42" t="s">
        <v>401</v>
      </c>
      <c r="E578" s="42"/>
      <c r="F578" s="16">
        <v>5561.3</v>
      </c>
      <c r="G578" s="43">
        <v>5561.3</v>
      </c>
      <c r="H578" s="44">
        <f t="shared" si="8"/>
        <v>1</v>
      </c>
    </row>
    <row r="579" spans="1:8" s="45" customFormat="1" ht="94.5" outlineLevel="7" x14ac:dyDescent="0.2">
      <c r="A579" s="41" t="s">
        <v>39</v>
      </c>
      <c r="B579" s="42" t="s">
        <v>397</v>
      </c>
      <c r="C579" s="42" t="s">
        <v>32</v>
      </c>
      <c r="D579" s="42" t="s">
        <v>403</v>
      </c>
      <c r="E579" s="42"/>
      <c r="F579" s="16">
        <v>5561.3</v>
      </c>
      <c r="G579" s="43">
        <v>5561.3</v>
      </c>
      <c r="H579" s="44">
        <f t="shared" si="8"/>
        <v>1</v>
      </c>
    </row>
    <row r="580" spans="1:8" s="45" customFormat="1" ht="31.5" outlineLevel="7" x14ac:dyDescent="0.2">
      <c r="A580" s="41" t="s">
        <v>41</v>
      </c>
      <c r="B580" s="42" t="s">
        <v>397</v>
      </c>
      <c r="C580" s="42" t="s">
        <v>32</v>
      </c>
      <c r="D580" s="42" t="s">
        <v>403</v>
      </c>
      <c r="E580" s="42" t="s">
        <v>40</v>
      </c>
      <c r="F580" s="16">
        <v>5561.3</v>
      </c>
      <c r="G580" s="43">
        <v>5561.3</v>
      </c>
      <c r="H580" s="44">
        <f t="shared" si="8"/>
        <v>1</v>
      </c>
    </row>
    <row r="581" spans="1:8" s="45" customFormat="1" ht="47.25" outlineLevel="5" x14ac:dyDescent="0.2">
      <c r="A581" s="41" t="s">
        <v>447</v>
      </c>
      <c r="B581" s="42" t="s">
        <v>397</v>
      </c>
      <c r="C581" s="42" t="s">
        <v>32</v>
      </c>
      <c r="D581" s="42" t="s">
        <v>446</v>
      </c>
      <c r="E581" s="42"/>
      <c r="F581" s="16">
        <v>39111.4</v>
      </c>
      <c r="G581" s="43">
        <v>39226.300000000003</v>
      </c>
      <c r="H581" s="44">
        <f t="shared" si="8"/>
        <v>1.0029377623915279</v>
      </c>
    </row>
    <row r="582" spans="1:8" s="45" customFormat="1" ht="94.5" outlineLevel="6" x14ac:dyDescent="0.2">
      <c r="A582" s="41" t="s">
        <v>39</v>
      </c>
      <c r="B582" s="42" t="s">
        <v>397</v>
      </c>
      <c r="C582" s="42" t="s">
        <v>32</v>
      </c>
      <c r="D582" s="42" t="s">
        <v>448</v>
      </c>
      <c r="E582" s="42"/>
      <c r="F582" s="16">
        <v>38281.5</v>
      </c>
      <c r="G582" s="43">
        <v>38396.5</v>
      </c>
      <c r="H582" s="44">
        <f t="shared" si="8"/>
        <v>1.0030040620142888</v>
      </c>
    </row>
    <row r="583" spans="1:8" s="45" customFormat="1" ht="31.5" outlineLevel="7" x14ac:dyDescent="0.2">
      <c r="A583" s="41" t="s">
        <v>41</v>
      </c>
      <c r="B583" s="42" t="s">
        <v>397</v>
      </c>
      <c r="C583" s="42" t="s">
        <v>32</v>
      </c>
      <c r="D583" s="42" t="s">
        <v>448</v>
      </c>
      <c r="E583" s="42" t="s">
        <v>40</v>
      </c>
      <c r="F583" s="16">
        <v>38281.5</v>
      </c>
      <c r="G583" s="43">
        <v>38396.5</v>
      </c>
      <c r="H583" s="44">
        <f t="shared" si="8"/>
        <v>1.0030040620142888</v>
      </c>
    </row>
    <row r="584" spans="1:8" s="45" customFormat="1" ht="63" outlineLevel="6" x14ac:dyDescent="0.2">
      <c r="A584" s="41" t="s">
        <v>450</v>
      </c>
      <c r="B584" s="42" t="s">
        <v>397</v>
      </c>
      <c r="C584" s="42" t="s">
        <v>32</v>
      </c>
      <c r="D584" s="42" t="s">
        <v>449</v>
      </c>
      <c r="E584" s="42"/>
      <c r="F584" s="16">
        <v>829.9</v>
      </c>
      <c r="G584" s="43">
        <v>829.9</v>
      </c>
      <c r="H584" s="44">
        <f t="shared" ref="H584:H647" si="9">G584/F584</f>
        <v>1</v>
      </c>
    </row>
    <row r="585" spans="1:8" s="45" customFormat="1" ht="31.5" outlineLevel="7" x14ac:dyDescent="0.2">
      <c r="A585" s="41" t="s">
        <v>41</v>
      </c>
      <c r="B585" s="42" t="s">
        <v>397</v>
      </c>
      <c r="C585" s="42" t="s">
        <v>32</v>
      </c>
      <c r="D585" s="42" t="s">
        <v>449</v>
      </c>
      <c r="E585" s="42" t="s">
        <v>40</v>
      </c>
      <c r="F585" s="16">
        <v>829.9</v>
      </c>
      <c r="G585" s="43">
        <v>829.9</v>
      </c>
      <c r="H585" s="44">
        <f t="shared" si="9"/>
        <v>1</v>
      </c>
    </row>
    <row r="586" spans="1:8" s="45" customFormat="1" ht="47.25" outlineLevel="3" x14ac:dyDescent="0.2">
      <c r="A586" s="41" t="s">
        <v>11</v>
      </c>
      <c r="B586" s="42" t="s">
        <v>397</v>
      </c>
      <c r="C586" s="42" t="s">
        <v>32</v>
      </c>
      <c r="D586" s="42" t="s">
        <v>10</v>
      </c>
      <c r="E586" s="42"/>
      <c r="F586" s="16">
        <v>4189.5</v>
      </c>
      <c r="G586" s="43">
        <v>3989.4</v>
      </c>
      <c r="H586" s="44">
        <f t="shared" si="9"/>
        <v>0.95223773720014326</v>
      </c>
    </row>
    <row r="587" spans="1:8" s="45" customFormat="1" ht="47.25" outlineLevel="4" x14ac:dyDescent="0.2">
      <c r="A587" s="41" t="s">
        <v>411</v>
      </c>
      <c r="B587" s="42" t="s">
        <v>397</v>
      </c>
      <c r="C587" s="42" t="s">
        <v>32</v>
      </c>
      <c r="D587" s="42" t="s">
        <v>410</v>
      </c>
      <c r="E587" s="42"/>
      <c r="F587" s="16">
        <v>2789.5</v>
      </c>
      <c r="G587" s="43">
        <v>2589.4</v>
      </c>
      <c r="H587" s="44">
        <f t="shared" si="9"/>
        <v>0.9282667144649579</v>
      </c>
    </row>
    <row r="588" spans="1:8" s="45" customFormat="1" ht="94.5" outlineLevel="5" x14ac:dyDescent="0.2">
      <c r="A588" s="41" t="s">
        <v>39</v>
      </c>
      <c r="B588" s="42" t="s">
        <v>397</v>
      </c>
      <c r="C588" s="42" t="s">
        <v>32</v>
      </c>
      <c r="D588" s="42" t="s">
        <v>412</v>
      </c>
      <c r="E588" s="42"/>
      <c r="F588" s="16">
        <v>2789.5</v>
      </c>
      <c r="G588" s="43">
        <v>2589.4</v>
      </c>
      <c r="H588" s="44">
        <f t="shared" si="9"/>
        <v>0.9282667144649579</v>
      </c>
    </row>
    <row r="589" spans="1:8" s="45" customFormat="1" ht="31.5" outlineLevel="6" x14ac:dyDescent="0.2">
      <c r="A589" s="41" t="s">
        <v>21</v>
      </c>
      <c r="B589" s="42" t="s">
        <v>397</v>
      </c>
      <c r="C589" s="42" t="s">
        <v>32</v>
      </c>
      <c r="D589" s="42" t="s">
        <v>412</v>
      </c>
      <c r="E589" s="42" t="s">
        <v>20</v>
      </c>
      <c r="F589" s="16">
        <v>214.5</v>
      </c>
      <c r="G589" s="43">
        <v>214.4</v>
      </c>
      <c r="H589" s="44">
        <f t="shared" si="9"/>
        <v>0.99953379953379951</v>
      </c>
    </row>
    <row r="590" spans="1:8" s="45" customFormat="1" ht="15.75" outlineLevel="7" x14ac:dyDescent="0.2">
      <c r="A590" s="41" t="s">
        <v>81</v>
      </c>
      <c r="B590" s="42" t="s">
        <v>397</v>
      </c>
      <c r="C590" s="42" t="s">
        <v>32</v>
      </c>
      <c r="D590" s="42" t="s">
        <v>412</v>
      </c>
      <c r="E590" s="42" t="s">
        <v>80</v>
      </c>
      <c r="F590" s="16">
        <v>2575</v>
      </c>
      <c r="G590" s="43">
        <v>2375</v>
      </c>
      <c r="H590" s="44">
        <f t="shared" si="9"/>
        <v>0.92233009708737868</v>
      </c>
    </row>
    <row r="591" spans="1:8" s="45" customFormat="1" ht="63" outlineLevel="6" x14ac:dyDescent="0.2">
      <c r="A591" s="41" t="s">
        <v>452</v>
      </c>
      <c r="B591" s="42" t="s">
        <v>397</v>
      </c>
      <c r="C591" s="42" t="s">
        <v>32</v>
      </c>
      <c r="D591" s="42" t="s">
        <v>451</v>
      </c>
      <c r="E591" s="42"/>
      <c r="F591" s="16">
        <v>1400</v>
      </c>
      <c r="G591" s="43">
        <v>1400</v>
      </c>
      <c r="H591" s="44">
        <f t="shared" si="9"/>
        <v>1</v>
      </c>
    </row>
    <row r="592" spans="1:8" s="45" customFormat="1" ht="31.5" outlineLevel="7" x14ac:dyDescent="0.2">
      <c r="A592" s="41" t="s">
        <v>454</v>
      </c>
      <c r="B592" s="42" t="s">
        <v>397</v>
      </c>
      <c r="C592" s="42" t="s">
        <v>32</v>
      </c>
      <c r="D592" s="42" t="s">
        <v>453</v>
      </c>
      <c r="E592" s="42"/>
      <c r="F592" s="16">
        <v>700</v>
      </c>
      <c r="G592" s="43">
        <v>700</v>
      </c>
      <c r="H592" s="44">
        <f t="shared" si="9"/>
        <v>1</v>
      </c>
    </row>
    <row r="593" spans="1:8" s="45" customFormat="1" ht="15.75" outlineLevel="5" x14ac:dyDescent="0.2">
      <c r="A593" s="41" t="s">
        <v>113</v>
      </c>
      <c r="B593" s="42" t="s">
        <v>397</v>
      </c>
      <c r="C593" s="42" t="s">
        <v>32</v>
      </c>
      <c r="D593" s="42" t="s">
        <v>453</v>
      </c>
      <c r="E593" s="42" t="s">
        <v>112</v>
      </c>
      <c r="F593" s="16">
        <v>700</v>
      </c>
      <c r="G593" s="43">
        <v>700</v>
      </c>
      <c r="H593" s="44">
        <f t="shared" si="9"/>
        <v>1</v>
      </c>
    </row>
    <row r="594" spans="1:8" s="45" customFormat="1" ht="63" outlineLevel="6" x14ac:dyDescent="0.2">
      <c r="A594" s="41" t="s">
        <v>456</v>
      </c>
      <c r="B594" s="42" t="s">
        <v>397</v>
      </c>
      <c r="C594" s="42" t="s">
        <v>32</v>
      </c>
      <c r="D594" s="42" t="s">
        <v>455</v>
      </c>
      <c r="E594" s="42"/>
      <c r="F594" s="16">
        <v>700</v>
      </c>
      <c r="G594" s="43">
        <v>700</v>
      </c>
      <c r="H594" s="44">
        <f t="shared" si="9"/>
        <v>1</v>
      </c>
    </row>
    <row r="595" spans="1:8" s="45" customFormat="1" ht="15.75" outlineLevel="7" x14ac:dyDescent="0.2">
      <c r="A595" s="41" t="s">
        <v>113</v>
      </c>
      <c r="B595" s="42" t="s">
        <v>397</v>
      </c>
      <c r="C595" s="42" t="s">
        <v>32</v>
      </c>
      <c r="D595" s="42" t="s">
        <v>455</v>
      </c>
      <c r="E595" s="42" t="s">
        <v>112</v>
      </c>
      <c r="F595" s="16">
        <v>700</v>
      </c>
      <c r="G595" s="43">
        <v>700</v>
      </c>
      <c r="H595" s="44">
        <f t="shared" si="9"/>
        <v>1</v>
      </c>
    </row>
    <row r="596" spans="1:8" s="45" customFormat="1" ht="63" outlineLevel="6" x14ac:dyDescent="0.2">
      <c r="A596" s="41" t="s">
        <v>47</v>
      </c>
      <c r="B596" s="42" t="s">
        <v>397</v>
      </c>
      <c r="C596" s="42" t="s">
        <v>32</v>
      </c>
      <c r="D596" s="42" t="s">
        <v>46</v>
      </c>
      <c r="E596" s="42"/>
      <c r="F596" s="16">
        <v>3810.7</v>
      </c>
      <c r="G596" s="43">
        <v>3810.6</v>
      </c>
      <c r="H596" s="44">
        <f t="shared" si="9"/>
        <v>0.99997375810218603</v>
      </c>
    </row>
    <row r="597" spans="1:8" s="45" customFormat="1" ht="47.25" outlineLevel="7" x14ac:dyDescent="0.2">
      <c r="A597" s="41" t="s">
        <v>49</v>
      </c>
      <c r="B597" s="42" t="s">
        <v>397</v>
      </c>
      <c r="C597" s="42" t="s">
        <v>32</v>
      </c>
      <c r="D597" s="42" t="s">
        <v>48</v>
      </c>
      <c r="E597" s="42"/>
      <c r="F597" s="16">
        <v>3340.9</v>
      </c>
      <c r="G597" s="43">
        <v>3340.8</v>
      </c>
      <c r="H597" s="44">
        <f t="shared" si="9"/>
        <v>0.99997006794576315</v>
      </c>
    </row>
    <row r="598" spans="1:8" s="45" customFormat="1" ht="94.5" outlineLevel="4" x14ac:dyDescent="0.2">
      <c r="A598" s="41" t="s">
        <v>458</v>
      </c>
      <c r="B598" s="42" t="s">
        <v>397</v>
      </c>
      <c r="C598" s="42" t="s">
        <v>32</v>
      </c>
      <c r="D598" s="42" t="s">
        <v>457</v>
      </c>
      <c r="E598" s="42"/>
      <c r="F598" s="16">
        <v>2829.9</v>
      </c>
      <c r="G598" s="43">
        <v>2829.8</v>
      </c>
      <c r="H598" s="44">
        <f t="shared" si="9"/>
        <v>0.99996466306229903</v>
      </c>
    </row>
    <row r="599" spans="1:8" s="45" customFormat="1" ht="63" outlineLevel="5" x14ac:dyDescent="0.2">
      <c r="A599" s="41" t="s">
        <v>53</v>
      </c>
      <c r="B599" s="42" t="s">
        <v>397</v>
      </c>
      <c r="C599" s="42" t="s">
        <v>32</v>
      </c>
      <c r="D599" s="42" t="s">
        <v>459</v>
      </c>
      <c r="E599" s="42"/>
      <c r="F599" s="16">
        <v>777.9</v>
      </c>
      <c r="G599" s="43">
        <v>777.9</v>
      </c>
      <c r="H599" s="44">
        <f t="shared" si="9"/>
        <v>1</v>
      </c>
    </row>
    <row r="600" spans="1:8" s="45" customFormat="1" ht="31.5" outlineLevel="6" x14ac:dyDescent="0.2">
      <c r="A600" s="41" t="s">
        <v>41</v>
      </c>
      <c r="B600" s="42" t="s">
        <v>397</v>
      </c>
      <c r="C600" s="42" t="s">
        <v>32</v>
      </c>
      <c r="D600" s="42" t="s">
        <v>459</v>
      </c>
      <c r="E600" s="42" t="s">
        <v>40</v>
      </c>
      <c r="F600" s="16">
        <v>777.9</v>
      </c>
      <c r="G600" s="43">
        <v>777.9</v>
      </c>
      <c r="H600" s="44">
        <f t="shared" si="9"/>
        <v>1</v>
      </c>
    </row>
    <row r="601" spans="1:8" s="45" customFormat="1" ht="78.75" outlineLevel="7" x14ac:dyDescent="0.2">
      <c r="A601" s="41" t="s">
        <v>55</v>
      </c>
      <c r="B601" s="42" t="s">
        <v>397</v>
      </c>
      <c r="C601" s="42" t="s">
        <v>32</v>
      </c>
      <c r="D601" s="42" t="s">
        <v>460</v>
      </c>
      <c r="E601" s="42"/>
      <c r="F601" s="16">
        <v>2052</v>
      </c>
      <c r="G601" s="43">
        <v>2051.9</v>
      </c>
      <c r="H601" s="44">
        <f t="shared" si="9"/>
        <v>0.99995126705653026</v>
      </c>
    </row>
    <row r="602" spans="1:8" s="45" customFormat="1" ht="31.5" outlineLevel="2" x14ac:dyDescent="0.2">
      <c r="A602" s="41" t="s">
        <v>41</v>
      </c>
      <c r="B602" s="42" t="s">
        <v>397</v>
      </c>
      <c r="C602" s="42" t="s">
        <v>32</v>
      </c>
      <c r="D602" s="42" t="s">
        <v>460</v>
      </c>
      <c r="E602" s="42" t="s">
        <v>40</v>
      </c>
      <c r="F602" s="16">
        <v>2052</v>
      </c>
      <c r="G602" s="43">
        <v>2051.9</v>
      </c>
      <c r="H602" s="44">
        <f t="shared" si="9"/>
        <v>0.99995126705653026</v>
      </c>
    </row>
    <row r="603" spans="1:8" s="45" customFormat="1" ht="63" outlineLevel="3" x14ac:dyDescent="0.2">
      <c r="A603" s="41" t="s">
        <v>462</v>
      </c>
      <c r="B603" s="42" t="s">
        <v>397</v>
      </c>
      <c r="C603" s="42" t="s">
        <v>32</v>
      </c>
      <c r="D603" s="42" t="s">
        <v>461</v>
      </c>
      <c r="E603" s="42"/>
      <c r="F603" s="16">
        <v>511</v>
      </c>
      <c r="G603" s="43">
        <v>511</v>
      </c>
      <c r="H603" s="44">
        <f t="shared" si="9"/>
        <v>1</v>
      </c>
    </row>
    <row r="604" spans="1:8" s="45" customFormat="1" ht="63" outlineLevel="4" x14ac:dyDescent="0.2">
      <c r="A604" s="41" t="s">
        <v>53</v>
      </c>
      <c r="B604" s="42" t="s">
        <v>397</v>
      </c>
      <c r="C604" s="42" t="s">
        <v>32</v>
      </c>
      <c r="D604" s="42" t="s">
        <v>463</v>
      </c>
      <c r="E604" s="42"/>
      <c r="F604" s="16">
        <v>250</v>
      </c>
      <c r="G604" s="43">
        <v>250</v>
      </c>
      <c r="H604" s="44">
        <f t="shared" si="9"/>
        <v>1</v>
      </c>
    </row>
    <row r="605" spans="1:8" s="45" customFormat="1" ht="31.5" outlineLevel="5" x14ac:dyDescent="0.2">
      <c r="A605" s="41" t="s">
        <v>41</v>
      </c>
      <c r="B605" s="42" t="s">
        <v>397</v>
      </c>
      <c r="C605" s="42" t="s">
        <v>32</v>
      </c>
      <c r="D605" s="42" t="s">
        <v>463</v>
      </c>
      <c r="E605" s="42" t="s">
        <v>40</v>
      </c>
      <c r="F605" s="16">
        <v>250</v>
      </c>
      <c r="G605" s="43">
        <v>250</v>
      </c>
      <c r="H605" s="44">
        <f t="shared" si="9"/>
        <v>1</v>
      </c>
    </row>
    <row r="606" spans="1:8" s="45" customFormat="1" ht="78.75" outlineLevel="6" x14ac:dyDescent="0.2">
      <c r="A606" s="41" t="s">
        <v>55</v>
      </c>
      <c r="B606" s="42" t="s">
        <v>397</v>
      </c>
      <c r="C606" s="42" t="s">
        <v>32</v>
      </c>
      <c r="D606" s="42" t="s">
        <v>464</v>
      </c>
      <c r="E606" s="42"/>
      <c r="F606" s="16">
        <v>261</v>
      </c>
      <c r="G606" s="43">
        <v>261</v>
      </c>
      <c r="H606" s="44">
        <f t="shared" si="9"/>
        <v>1</v>
      </c>
    </row>
    <row r="607" spans="1:8" s="45" customFormat="1" ht="31.5" outlineLevel="7" x14ac:dyDescent="0.2">
      <c r="A607" s="41" t="s">
        <v>41</v>
      </c>
      <c r="B607" s="42" t="s">
        <v>397</v>
      </c>
      <c r="C607" s="42" t="s">
        <v>32</v>
      </c>
      <c r="D607" s="42" t="s">
        <v>464</v>
      </c>
      <c r="E607" s="42" t="s">
        <v>40</v>
      </c>
      <c r="F607" s="16">
        <v>261</v>
      </c>
      <c r="G607" s="43">
        <v>261</v>
      </c>
      <c r="H607" s="44">
        <f t="shared" si="9"/>
        <v>1</v>
      </c>
    </row>
    <row r="608" spans="1:8" s="45" customFormat="1" ht="31.5" outlineLevel="7" x14ac:dyDescent="0.2">
      <c r="A608" s="41" t="s">
        <v>154</v>
      </c>
      <c r="B608" s="42" t="s">
        <v>397</v>
      </c>
      <c r="C608" s="42" t="s">
        <v>32</v>
      </c>
      <c r="D608" s="42" t="s">
        <v>153</v>
      </c>
      <c r="E608" s="42"/>
      <c r="F608" s="16">
        <v>469.8</v>
      </c>
      <c r="G608" s="43">
        <v>469.8</v>
      </c>
      <c r="H608" s="44">
        <f t="shared" si="9"/>
        <v>1</v>
      </c>
    </row>
    <row r="609" spans="1:8" s="45" customFormat="1" ht="78.75" outlineLevel="6" x14ac:dyDescent="0.2">
      <c r="A609" s="41" t="s">
        <v>466</v>
      </c>
      <c r="B609" s="42" t="s">
        <v>397</v>
      </c>
      <c r="C609" s="42" t="s">
        <v>32</v>
      </c>
      <c r="D609" s="42" t="s">
        <v>465</v>
      </c>
      <c r="E609" s="42"/>
      <c r="F609" s="16">
        <v>469.8</v>
      </c>
      <c r="G609" s="43">
        <v>469.8</v>
      </c>
      <c r="H609" s="44">
        <f t="shared" si="9"/>
        <v>1</v>
      </c>
    </row>
    <row r="610" spans="1:8" s="45" customFormat="1" ht="78.75" outlineLevel="7" x14ac:dyDescent="0.2">
      <c r="A610" s="41" t="s">
        <v>55</v>
      </c>
      <c r="B610" s="42" t="s">
        <v>397</v>
      </c>
      <c r="C610" s="42" t="s">
        <v>32</v>
      </c>
      <c r="D610" s="42" t="s">
        <v>467</v>
      </c>
      <c r="E610" s="42"/>
      <c r="F610" s="16">
        <v>469.8</v>
      </c>
      <c r="G610" s="43">
        <v>469.8</v>
      </c>
      <c r="H610" s="44">
        <f t="shared" si="9"/>
        <v>1</v>
      </c>
    </row>
    <row r="611" spans="1:8" s="45" customFormat="1" ht="31.5" outlineLevel="5" x14ac:dyDescent="0.2">
      <c r="A611" s="41" t="s">
        <v>41</v>
      </c>
      <c r="B611" s="42" t="s">
        <v>397</v>
      </c>
      <c r="C611" s="42" t="s">
        <v>32</v>
      </c>
      <c r="D611" s="42" t="s">
        <v>467</v>
      </c>
      <c r="E611" s="42" t="s">
        <v>40</v>
      </c>
      <c r="F611" s="16">
        <v>469.8</v>
      </c>
      <c r="G611" s="43">
        <v>469.8</v>
      </c>
      <c r="H611" s="44">
        <f t="shared" si="9"/>
        <v>1</v>
      </c>
    </row>
    <row r="612" spans="1:8" ht="15" customHeight="1" outlineLevel="6" collapsed="1" x14ac:dyDescent="0.2">
      <c r="A612" s="40" t="s">
        <v>469</v>
      </c>
      <c r="B612" s="36" t="s">
        <v>397</v>
      </c>
      <c r="C612" s="36" t="s">
        <v>468</v>
      </c>
      <c r="D612" s="36"/>
      <c r="E612" s="36"/>
      <c r="F612" s="15">
        <v>53117.1</v>
      </c>
      <c r="G612" s="38">
        <v>52851.6</v>
      </c>
      <c r="H612" s="39">
        <f t="shared" si="9"/>
        <v>0.99500160965112927</v>
      </c>
    </row>
    <row r="613" spans="1:8" s="45" customFormat="1" ht="47.25" outlineLevel="7" x14ac:dyDescent="0.2">
      <c r="A613" s="41" t="s">
        <v>87</v>
      </c>
      <c r="B613" s="42" t="s">
        <v>397</v>
      </c>
      <c r="C613" s="42" t="s">
        <v>468</v>
      </c>
      <c r="D613" s="42" t="s">
        <v>86</v>
      </c>
      <c r="E613" s="42"/>
      <c r="F613" s="16">
        <v>5687.6</v>
      </c>
      <c r="G613" s="43">
        <v>5687.5</v>
      </c>
      <c r="H613" s="44">
        <f t="shared" si="9"/>
        <v>0.99998241789155351</v>
      </c>
    </row>
    <row r="614" spans="1:8" s="45" customFormat="1" ht="47.25" outlineLevel="6" x14ac:dyDescent="0.2">
      <c r="A614" s="41" t="s">
        <v>390</v>
      </c>
      <c r="B614" s="42" t="s">
        <v>397</v>
      </c>
      <c r="C614" s="42" t="s">
        <v>468</v>
      </c>
      <c r="D614" s="42" t="s">
        <v>389</v>
      </c>
      <c r="E614" s="42"/>
      <c r="F614" s="16">
        <v>5687.6</v>
      </c>
      <c r="G614" s="43">
        <v>5687.5</v>
      </c>
      <c r="H614" s="44">
        <f t="shared" si="9"/>
        <v>0.99998241789155351</v>
      </c>
    </row>
    <row r="615" spans="1:8" s="45" customFormat="1" ht="47.25" outlineLevel="7" x14ac:dyDescent="0.2">
      <c r="A615" s="41" t="s">
        <v>471</v>
      </c>
      <c r="B615" s="42" t="s">
        <v>397</v>
      </c>
      <c r="C615" s="42" t="s">
        <v>468</v>
      </c>
      <c r="D615" s="42" t="s">
        <v>470</v>
      </c>
      <c r="E615" s="42"/>
      <c r="F615" s="16">
        <v>3580.4</v>
      </c>
      <c r="G615" s="43">
        <v>3580.3</v>
      </c>
      <c r="H615" s="44">
        <f t="shared" si="9"/>
        <v>0.99997207015975875</v>
      </c>
    </row>
    <row r="616" spans="1:8" s="45" customFormat="1" ht="31.5" outlineLevel="5" x14ac:dyDescent="0.2">
      <c r="A616" s="41" t="s">
        <v>394</v>
      </c>
      <c r="B616" s="42" t="s">
        <v>397</v>
      </c>
      <c r="C616" s="42" t="s">
        <v>468</v>
      </c>
      <c r="D616" s="42" t="s">
        <v>472</v>
      </c>
      <c r="E616" s="42"/>
      <c r="F616" s="16">
        <v>2773.4</v>
      </c>
      <c r="G616" s="43">
        <v>2773.4</v>
      </c>
      <c r="H616" s="44">
        <f t="shared" si="9"/>
        <v>1</v>
      </c>
    </row>
    <row r="617" spans="1:8" s="45" customFormat="1" ht="15.75" outlineLevel="6" x14ac:dyDescent="0.2">
      <c r="A617" s="41" t="s">
        <v>113</v>
      </c>
      <c r="B617" s="42" t="s">
        <v>397</v>
      </c>
      <c r="C617" s="42" t="s">
        <v>468</v>
      </c>
      <c r="D617" s="42" t="s">
        <v>472</v>
      </c>
      <c r="E617" s="42" t="s">
        <v>112</v>
      </c>
      <c r="F617" s="16">
        <v>1329.1</v>
      </c>
      <c r="G617" s="43">
        <v>1329.1</v>
      </c>
      <c r="H617" s="44">
        <f t="shared" si="9"/>
        <v>1</v>
      </c>
    </row>
    <row r="618" spans="1:8" s="45" customFormat="1" ht="31.5" outlineLevel="7" x14ac:dyDescent="0.2">
      <c r="A618" s="41" t="s">
        <v>41</v>
      </c>
      <c r="B618" s="42" t="s">
        <v>397</v>
      </c>
      <c r="C618" s="42" t="s">
        <v>468</v>
      </c>
      <c r="D618" s="42" t="s">
        <v>472</v>
      </c>
      <c r="E618" s="42" t="s">
        <v>40</v>
      </c>
      <c r="F618" s="16">
        <v>1444.3</v>
      </c>
      <c r="G618" s="43">
        <v>1444.3</v>
      </c>
      <c r="H618" s="44">
        <f t="shared" si="9"/>
        <v>1</v>
      </c>
    </row>
    <row r="619" spans="1:8" s="45" customFormat="1" ht="47.25" outlineLevel="6" x14ac:dyDescent="0.2">
      <c r="A619" s="41" t="s">
        <v>396</v>
      </c>
      <c r="B619" s="42" t="s">
        <v>397</v>
      </c>
      <c r="C619" s="42" t="s">
        <v>468</v>
      </c>
      <c r="D619" s="42" t="s">
        <v>473</v>
      </c>
      <c r="E619" s="42"/>
      <c r="F619" s="16">
        <v>807</v>
      </c>
      <c r="G619" s="43">
        <v>806.9</v>
      </c>
      <c r="H619" s="44">
        <f t="shared" si="9"/>
        <v>0.99987608426270136</v>
      </c>
    </row>
    <row r="620" spans="1:8" s="45" customFormat="1" ht="31.5" outlineLevel="7" x14ac:dyDescent="0.2">
      <c r="A620" s="41" t="s">
        <v>41</v>
      </c>
      <c r="B620" s="42" t="s">
        <v>397</v>
      </c>
      <c r="C620" s="42" t="s">
        <v>468</v>
      </c>
      <c r="D620" s="42" t="s">
        <v>473</v>
      </c>
      <c r="E620" s="42" t="s">
        <v>40</v>
      </c>
      <c r="F620" s="16">
        <v>807</v>
      </c>
      <c r="G620" s="43">
        <v>806.9</v>
      </c>
      <c r="H620" s="44">
        <f t="shared" si="9"/>
        <v>0.99987608426270136</v>
      </c>
    </row>
    <row r="621" spans="1:8" s="45" customFormat="1" ht="110.25" outlineLevel="3" x14ac:dyDescent="0.2">
      <c r="A621" s="46" t="s">
        <v>475</v>
      </c>
      <c r="B621" s="42" t="s">
        <v>397</v>
      </c>
      <c r="C621" s="42" t="s">
        <v>468</v>
      </c>
      <c r="D621" s="42" t="s">
        <v>474</v>
      </c>
      <c r="E621" s="42"/>
      <c r="F621" s="16">
        <v>1082.2</v>
      </c>
      <c r="G621" s="43">
        <v>1082.2</v>
      </c>
      <c r="H621" s="44">
        <f t="shared" si="9"/>
        <v>1</v>
      </c>
    </row>
    <row r="622" spans="1:8" s="45" customFormat="1" ht="31.5" outlineLevel="4" x14ac:dyDescent="0.2">
      <c r="A622" s="41" t="s">
        <v>394</v>
      </c>
      <c r="B622" s="42" t="s">
        <v>397</v>
      </c>
      <c r="C622" s="42" t="s">
        <v>468</v>
      </c>
      <c r="D622" s="42" t="s">
        <v>476</v>
      </c>
      <c r="E622" s="42"/>
      <c r="F622" s="16">
        <v>735</v>
      </c>
      <c r="G622" s="43">
        <v>735</v>
      </c>
      <c r="H622" s="44">
        <f t="shared" si="9"/>
        <v>1</v>
      </c>
    </row>
    <row r="623" spans="1:8" s="45" customFormat="1" ht="31.5" outlineLevel="5" x14ac:dyDescent="0.2">
      <c r="A623" s="41" t="s">
        <v>41</v>
      </c>
      <c r="B623" s="42" t="s">
        <v>397</v>
      </c>
      <c r="C623" s="42" t="s">
        <v>468</v>
      </c>
      <c r="D623" s="42" t="s">
        <v>476</v>
      </c>
      <c r="E623" s="42" t="s">
        <v>40</v>
      </c>
      <c r="F623" s="16">
        <v>735</v>
      </c>
      <c r="G623" s="43">
        <v>735</v>
      </c>
      <c r="H623" s="44">
        <f t="shared" si="9"/>
        <v>1</v>
      </c>
    </row>
    <row r="624" spans="1:8" s="45" customFormat="1" ht="47.25" outlineLevel="6" x14ac:dyDescent="0.2">
      <c r="A624" s="41" t="s">
        <v>396</v>
      </c>
      <c r="B624" s="42" t="s">
        <v>397</v>
      </c>
      <c r="C624" s="42" t="s">
        <v>468</v>
      </c>
      <c r="D624" s="42" t="s">
        <v>477</v>
      </c>
      <c r="E624" s="42"/>
      <c r="F624" s="16">
        <v>347.2</v>
      </c>
      <c r="G624" s="43">
        <v>347.2</v>
      </c>
      <c r="H624" s="44">
        <f t="shared" si="9"/>
        <v>1</v>
      </c>
    </row>
    <row r="625" spans="1:8" s="45" customFormat="1" ht="31.5" outlineLevel="7" x14ac:dyDescent="0.2">
      <c r="A625" s="41" t="s">
        <v>41</v>
      </c>
      <c r="B625" s="42" t="s">
        <v>397</v>
      </c>
      <c r="C625" s="42" t="s">
        <v>468</v>
      </c>
      <c r="D625" s="42" t="s">
        <v>477</v>
      </c>
      <c r="E625" s="42" t="s">
        <v>40</v>
      </c>
      <c r="F625" s="16">
        <v>347.2</v>
      </c>
      <c r="G625" s="43">
        <v>347.2</v>
      </c>
      <c r="H625" s="44">
        <f t="shared" si="9"/>
        <v>1</v>
      </c>
    </row>
    <row r="626" spans="1:8" s="45" customFormat="1" ht="63" outlineLevel="6" x14ac:dyDescent="0.2">
      <c r="A626" s="41" t="s">
        <v>479</v>
      </c>
      <c r="B626" s="42" t="s">
        <v>397</v>
      </c>
      <c r="C626" s="42" t="s">
        <v>468</v>
      </c>
      <c r="D626" s="42" t="s">
        <v>478</v>
      </c>
      <c r="E626" s="42"/>
      <c r="F626" s="16">
        <v>1025</v>
      </c>
      <c r="G626" s="43">
        <v>1025</v>
      </c>
      <c r="H626" s="44">
        <f t="shared" si="9"/>
        <v>1</v>
      </c>
    </row>
    <row r="627" spans="1:8" s="45" customFormat="1" ht="31.5" outlineLevel="7" x14ac:dyDescent="0.2">
      <c r="A627" s="41" t="s">
        <v>481</v>
      </c>
      <c r="B627" s="42" t="s">
        <v>397</v>
      </c>
      <c r="C627" s="42" t="s">
        <v>468</v>
      </c>
      <c r="D627" s="42" t="s">
        <v>480</v>
      </c>
      <c r="E627" s="42"/>
      <c r="F627" s="16">
        <v>700</v>
      </c>
      <c r="G627" s="43">
        <v>700</v>
      </c>
      <c r="H627" s="44">
        <f t="shared" si="9"/>
        <v>1</v>
      </c>
    </row>
    <row r="628" spans="1:8" s="45" customFormat="1" ht="31.5" outlineLevel="7" x14ac:dyDescent="0.2">
      <c r="A628" s="41" t="s">
        <v>41</v>
      </c>
      <c r="B628" s="42" t="s">
        <v>397</v>
      </c>
      <c r="C628" s="42" t="s">
        <v>468</v>
      </c>
      <c r="D628" s="42" t="s">
        <v>480</v>
      </c>
      <c r="E628" s="42" t="s">
        <v>40</v>
      </c>
      <c r="F628" s="16">
        <v>700</v>
      </c>
      <c r="G628" s="43">
        <v>700</v>
      </c>
      <c r="H628" s="44">
        <f t="shared" si="9"/>
        <v>1</v>
      </c>
    </row>
    <row r="629" spans="1:8" s="45" customFormat="1" ht="47.25" outlineLevel="7" x14ac:dyDescent="0.2">
      <c r="A629" s="41" t="s">
        <v>396</v>
      </c>
      <c r="B629" s="42" t="s">
        <v>397</v>
      </c>
      <c r="C629" s="42" t="s">
        <v>468</v>
      </c>
      <c r="D629" s="42" t="s">
        <v>482</v>
      </c>
      <c r="E629" s="42"/>
      <c r="F629" s="16">
        <v>325</v>
      </c>
      <c r="G629" s="43">
        <v>325</v>
      </c>
      <c r="H629" s="44">
        <f t="shared" si="9"/>
        <v>1</v>
      </c>
    </row>
    <row r="630" spans="1:8" s="45" customFormat="1" ht="31.5" outlineLevel="3" x14ac:dyDescent="0.2">
      <c r="A630" s="41" t="s">
        <v>41</v>
      </c>
      <c r="B630" s="42" t="s">
        <v>397</v>
      </c>
      <c r="C630" s="42" t="s">
        <v>468</v>
      </c>
      <c r="D630" s="42" t="s">
        <v>482</v>
      </c>
      <c r="E630" s="42" t="s">
        <v>40</v>
      </c>
      <c r="F630" s="16">
        <v>325</v>
      </c>
      <c r="G630" s="43">
        <v>325</v>
      </c>
      <c r="H630" s="44">
        <f t="shared" si="9"/>
        <v>1</v>
      </c>
    </row>
    <row r="631" spans="1:8" s="45" customFormat="1" ht="31.5" outlineLevel="4" x14ac:dyDescent="0.2">
      <c r="A631" s="41" t="s">
        <v>9</v>
      </c>
      <c r="B631" s="42" t="s">
        <v>397</v>
      </c>
      <c r="C631" s="42" t="s">
        <v>468</v>
      </c>
      <c r="D631" s="42" t="s">
        <v>8</v>
      </c>
      <c r="E631" s="42"/>
      <c r="F631" s="16">
        <v>36763.800000000003</v>
      </c>
      <c r="G631" s="43">
        <v>36499.699999999997</v>
      </c>
      <c r="H631" s="44">
        <f t="shared" si="9"/>
        <v>0.9928163029937056</v>
      </c>
    </row>
    <row r="632" spans="1:8" s="45" customFormat="1" ht="47.25" outlineLevel="5" x14ac:dyDescent="0.2">
      <c r="A632" s="41" t="s">
        <v>11</v>
      </c>
      <c r="B632" s="42" t="s">
        <v>397</v>
      </c>
      <c r="C632" s="42" t="s">
        <v>468</v>
      </c>
      <c r="D632" s="42" t="s">
        <v>10</v>
      </c>
      <c r="E632" s="42"/>
      <c r="F632" s="16">
        <v>36763.800000000003</v>
      </c>
      <c r="G632" s="43">
        <v>36499.699999999997</v>
      </c>
      <c r="H632" s="44">
        <f t="shared" si="9"/>
        <v>0.9928163029937056</v>
      </c>
    </row>
    <row r="633" spans="1:8" s="45" customFormat="1" ht="31.5" outlineLevel="6" x14ac:dyDescent="0.2">
      <c r="A633" s="41" t="s">
        <v>484</v>
      </c>
      <c r="B633" s="42" t="s">
        <v>397</v>
      </c>
      <c r="C633" s="42" t="s">
        <v>468</v>
      </c>
      <c r="D633" s="42" t="s">
        <v>483</v>
      </c>
      <c r="E633" s="42"/>
      <c r="F633" s="16">
        <v>36763.800000000003</v>
      </c>
      <c r="G633" s="43">
        <v>36499.699999999997</v>
      </c>
      <c r="H633" s="44">
        <f t="shared" si="9"/>
        <v>0.9928163029937056</v>
      </c>
    </row>
    <row r="634" spans="1:8" s="45" customFormat="1" ht="31.5" outlineLevel="7" x14ac:dyDescent="0.2">
      <c r="A634" s="41" t="s">
        <v>15</v>
      </c>
      <c r="B634" s="42" t="s">
        <v>397</v>
      </c>
      <c r="C634" s="42" t="s">
        <v>468</v>
      </c>
      <c r="D634" s="42" t="s">
        <v>485</v>
      </c>
      <c r="E634" s="42"/>
      <c r="F634" s="16">
        <v>33423.199999999997</v>
      </c>
      <c r="G634" s="43">
        <v>33366.1</v>
      </c>
      <c r="H634" s="44">
        <f t="shared" si="9"/>
        <v>0.99829160583068055</v>
      </c>
    </row>
    <row r="635" spans="1:8" s="45" customFormat="1" ht="63.75" customHeight="1" outlineLevel="5" collapsed="1" x14ac:dyDescent="0.2">
      <c r="A635" s="41" t="s">
        <v>17</v>
      </c>
      <c r="B635" s="42" t="s">
        <v>397</v>
      </c>
      <c r="C635" s="42" t="s">
        <v>468</v>
      </c>
      <c r="D635" s="42" t="s">
        <v>485</v>
      </c>
      <c r="E635" s="42" t="s">
        <v>16</v>
      </c>
      <c r="F635" s="16">
        <v>33423.199999999997</v>
      </c>
      <c r="G635" s="43">
        <v>33366.1</v>
      </c>
      <c r="H635" s="44">
        <f t="shared" si="9"/>
        <v>0.99829160583068055</v>
      </c>
    </row>
    <row r="636" spans="1:8" s="45" customFormat="1" ht="31.5" outlineLevel="6" x14ac:dyDescent="0.2">
      <c r="A636" s="41" t="s">
        <v>19</v>
      </c>
      <c r="B636" s="42" t="s">
        <v>397</v>
      </c>
      <c r="C636" s="42" t="s">
        <v>468</v>
      </c>
      <c r="D636" s="42" t="s">
        <v>486</v>
      </c>
      <c r="E636" s="42"/>
      <c r="F636" s="16">
        <v>3340.6</v>
      </c>
      <c r="G636" s="43">
        <v>3133.6</v>
      </c>
      <c r="H636" s="44">
        <f t="shared" si="9"/>
        <v>0.93803508351793086</v>
      </c>
    </row>
    <row r="637" spans="1:8" s="45" customFormat="1" ht="63.75" customHeight="1" outlineLevel="7" x14ac:dyDescent="0.2">
      <c r="A637" s="41" t="s">
        <v>17</v>
      </c>
      <c r="B637" s="42" t="s">
        <v>397</v>
      </c>
      <c r="C637" s="42" t="s">
        <v>468</v>
      </c>
      <c r="D637" s="42" t="s">
        <v>486</v>
      </c>
      <c r="E637" s="42" t="s">
        <v>16</v>
      </c>
      <c r="F637" s="16">
        <v>225.2</v>
      </c>
      <c r="G637" s="43">
        <v>225.2</v>
      </c>
      <c r="H637" s="44">
        <f t="shared" si="9"/>
        <v>1</v>
      </c>
    </row>
    <row r="638" spans="1:8" s="45" customFormat="1" ht="31.5" outlineLevel="5" x14ac:dyDescent="0.2">
      <c r="A638" s="41" t="s">
        <v>21</v>
      </c>
      <c r="B638" s="42" t="s">
        <v>397</v>
      </c>
      <c r="C638" s="42" t="s">
        <v>468</v>
      </c>
      <c r="D638" s="42" t="s">
        <v>486</v>
      </c>
      <c r="E638" s="42" t="s">
        <v>20</v>
      </c>
      <c r="F638" s="16">
        <v>3078</v>
      </c>
      <c r="G638" s="43">
        <v>2871</v>
      </c>
      <c r="H638" s="44">
        <f t="shared" si="9"/>
        <v>0.93274853801169588</v>
      </c>
    </row>
    <row r="639" spans="1:8" s="45" customFormat="1" ht="15.75" outlineLevel="6" x14ac:dyDescent="0.2">
      <c r="A639" s="41" t="s">
        <v>72</v>
      </c>
      <c r="B639" s="42" t="s">
        <v>397</v>
      </c>
      <c r="C639" s="42" t="s">
        <v>468</v>
      </c>
      <c r="D639" s="42" t="s">
        <v>486</v>
      </c>
      <c r="E639" s="42" t="s">
        <v>3</v>
      </c>
      <c r="F639" s="16">
        <v>37.4</v>
      </c>
      <c r="G639" s="43">
        <v>37.4</v>
      </c>
      <c r="H639" s="44">
        <f t="shared" si="9"/>
        <v>1</v>
      </c>
    </row>
    <row r="640" spans="1:8" s="45" customFormat="1" ht="94.5" outlineLevel="7" x14ac:dyDescent="0.2">
      <c r="A640" s="41" t="s">
        <v>147</v>
      </c>
      <c r="B640" s="42" t="s">
        <v>397</v>
      </c>
      <c r="C640" s="42" t="s">
        <v>468</v>
      </c>
      <c r="D640" s="42" t="s">
        <v>146</v>
      </c>
      <c r="E640" s="42"/>
      <c r="F640" s="16">
        <v>10665.7</v>
      </c>
      <c r="G640" s="43">
        <v>10664.4</v>
      </c>
      <c r="H640" s="44">
        <f t="shared" si="9"/>
        <v>0.999878113954077</v>
      </c>
    </row>
    <row r="641" spans="1:8" s="45" customFormat="1" ht="31.5" x14ac:dyDescent="0.2">
      <c r="A641" s="41" t="s">
        <v>149</v>
      </c>
      <c r="B641" s="42" t="s">
        <v>397</v>
      </c>
      <c r="C641" s="42" t="s">
        <v>468</v>
      </c>
      <c r="D641" s="42" t="s">
        <v>148</v>
      </c>
      <c r="E641" s="42"/>
      <c r="F641" s="16">
        <v>10665.7</v>
      </c>
      <c r="G641" s="43">
        <v>10664.4</v>
      </c>
      <c r="H641" s="44">
        <f t="shared" si="9"/>
        <v>0.999878113954077</v>
      </c>
    </row>
    <row r="642" spans="1:8" s="45" customFormat="1" ht="78.75" outlineLevel="1" x14ac:dyDescent="0.2">
      <c r="A642" s="41" t="s">
        <v>488</v>
      </c>
      <c r="B642" s="42" t="s">
        <v>397</v>
      </c>
      <c r="C642" s="42" t="s">
        <v>468</v>
      </c>
      <c r="D642" s="42" t="s">
        <v>487</v>
      </c>
      <c r="E642" s="42"/>
      <c r="F642" s="16">
        <v>34.1</v>
      </c>
      <c r="G642" s="43">
        <v>33.700000000000003</v>
      </c>
      <c r="H642" s="44">
        <f t="shared" si="9"/>
        <v>0.98826979472140764</v>
      </c>
    </row>
    <row r="643" spans="1:8" s="45" customFormat="1" ht="94.5" outlineLevel="2" x14ac:dyDescent="0.2">
      <c r="A643" s="41" t="s">
        <v>39</v>
      </c>
      <c r="B643" s="42" t="s">
        <v>397</v>
      </c>
      <c r="C643" s="42" t="s">
        <v>468</v>
      </c>
      <c r="D643" s="42" t="s">
        <v>489</v>
      </c>
      <c r="E643" s="42"/>
      <c r="F643" s="16">
        <v>34.1</v>
      </c>
      <c r="G643" s="43">
        <v>33.700000000000003</v>
      </c>
      <c r="H643" s="44">
        <f t="shared" si="9"/>
        <v>0.98826979472140764</v>
      </c>
    </row>
    <row r="644" spans="1:8" s="45" customFormat="1" ht="31.5" outlineLevel="3" x14ac:dyDescent="0.2">
      <c r="A644" s="41" t="s">
        <v>41</v>
      </c>
      <c r="B644" s="42" t="s">
        <v>397</v>
      </c>
      <c r="C644" s="42" t="s">
        <v>468</v>
      </c>
      <c r="D644" s="42" t="s">
        <v>489</v>
      </c>
      <c r="E644" s="42" t="s">
        <v>40</v>
      </c>
      <c r="F644" s="16">
        <v>34.1</v>
      </c>
      <c r="G644" s="43">
        <v>33.700000000000003</v>
      </c>
      <c r="H644" s="44">
        <f t="shared" si="9"/>
        <v>0.98826979472140764</v>
      </c>
    </row>
    <row r="645" spans="1:8" s="45" customFormat="1" ht="63" outlineLevel="4" x14ac:dyDescent="0.2">
      <c r="A645" s="41" t="s">
        <v>491</v>
      </c>
      <c r="B645" s="42" t="s">
        <v>397</v>
      </c>
      <c r="C645" s="42" t="s">
        <v>468</v>
      </c>
      <c r="D645" s="42" t="s">
        <v>490</v>
      </c>
      <c r="E645" s="42"/>
      <c r="F645" s="16">
        <v>1586</v>
      </c>
      <c r="G645" s="43">
        <v>1585.6</v>
      </c>
      <c r="H645" s="44">
        <f t="shared" si="9"/>
        <v>0.99974779319041607</v>
      </c>
    </row>
    <row r="646" spans="1:8" s="45" customFormat="1" ht="94.5" outlineLevel="5" x14ac:dyDescent="0.2">
      <c r="A646" s="41" t="s">
        <v>39</v>
      </c>
      <c r="B646" s="42" t="s">
        <v>397</v>
      </c>
      <c r="C646" s="42" t="s">
        <v>468</v>
      </c>
      <c r="D646" s="42" t="s">
        <v>492</v>
      </c>
      <c r="E646" s="42"/>
      <c r="F646" s="16">
        <v>1586</v>
      </c>
      <c r="G646" s="43">
        <v>1585.6</v>
      </c>
      <c r="H646" s="44">
        <f t="shared" si="9"/>
        <v>0.99974779319041607</v>
      </c>
    </row>
    <row r="647" spans="1:8" s="45" customFormat="1" ht="31.5" outlineLevel="6" x14ac:dyDescent="0.2">
      <c r="A647" s="41" t="s">
        <v>41</v>
      </c>
      <c r="B647" s="42" t="s">
        <v>397</v>
      </c>
      <c r="C647" s="42" t="s">
        <v>468</v>
      </c>
      <c r="D647" s="42" t="s">
        <v>492</v>
      </c>
      <c r="E647" s="42" t="s">
        <v>40</v>
      </c>
      <c r="F647" s="16">
        <v>1586</v>
      </c>
      <c r="G647" s="43">
        <v>1585.6</v>
      </c>
      <c r="H647" s="44">
        <f t="shared" si="9"/>
        <v>0.99974779319041607</v>
      </c>
    </row>
    <row r="648" spans="1:8" s="45" customFormat="1" ht="63" outlineLevel="7" x14ac:dyDescent="0.2">
      <c r="A648" s="41" t="s">
        <v>494</v>
      </c>
      <c r="B648" s="42" t="s">
        <v>397</v>
      </c>
      <c r="C648" s="42" t="s">
        <v>468</v>
      </c>
      <c r="D648" s="42" t="s">
        <v>493</v>
      </c>
      <c r="E648" s="42"/>
      <c r="F648" s="16">
        <v>9045.6</v>
      </c>
      <c r="G648" s="43">
        <v>9045.1</v>
      </c>
      <c r="H648" s="44">
        <f t="shared" ref="H648:H711" si="10">G648/F648</f>
        <v>0.99994472450694261</v>
      </c>
    </row>
    <row r="649" spans="1:8" s="45" customFormat="1" ht="94.5" outlineLevel="5" x14ac:dyDescent="0.2">
      <c r="A649" s="41" t="s">
        <v>39</v>
      </c>
      <c r="B649" s="42" t="s">
        <v>397</v>
      </c>
      <c r="C649" s="42" t="s">
        <v>468</v>
      </c>
      <c r="D649" s="42" t="s">
        <v>495</v>
      </c>
      <c r="E649" s="42"/>
      <c r="F649" s="16">
        <v>9045.6</v>
      </c>
      <c r="G649" s="43">
        <v>9045.1</v>
      </c>
      <c r="H649" s="44">
        <f t="shared" si="10"/>
        <v>0.99994472450694261</v>
      </c>
    </row>
    <row r="650" spans="1:8" s="45" customFormat="1" ht="31.5" outlineLevel="6" x14ac:dyDescent="0.2">
      <c r="A650" s="41" t="s">
        <v>41</v>
      </c>
      <c r="B650" s="42" t="s">
        <v>397</v>
      </c>
      <c r="C650" s="42" t="s">
        <v>468</v>
      </c>
      <c r="D650" s="42" t="s">
        <v>495</v>
      </c>
      <c r="E650" s="42" t="s">
        <v>40</v>
      </c>
      <c r="F650" s="16">
        <v>9045.6</v>
      </c>
      <c r="G650" s="43">
        <v>9045.1</v>
      </c>
      <c r="H650" s="44">
        <f t="shared" si="10"/>
        <v>0.99994472450694261</v>
      </c>
    </row>
    <row r="651" spans="1:8" ht="31.5" outlineLevel="7" x14ac:dyDescent="0.2">
      <c r="A651" s="8" t="s">
        <v>2126</v>
      </c>
      <c r="B651" s="36" t="s">
        <v>496</v>
      </c>
      <c r="C651" s="36"/>
      <c r="D651" s="36"/>
      <c r="E651" s="36"/>
      <c r="F651" s="15">
        <v>1374774.3</v>
      </c>
      <c r="G651" s="38">
        <v>1369152.5</v>
      </c>
      <c r="H651" s="39">
        <f t="shared" si="10"/>
        <v>0.99591074694951742</v>
      </c>
    </row>
    <row r="652" spans="1:8" ht="15.75" outlineLevel="5" x14ac:dyDescent="0.2">
      <c r="A652" s="8" t="s">
        <v>2108</v>
      </c>
      <c r="B652" s="36" t="s">
        <v>496</v>
      </c>
      <c r="C652" s="36" t="s">
        <v>4</v>
      </c>
      <c r="D652" s="36"/>
      <c r="E652" s="36"/>
      <c r="F652" s="15">
        <v>30832.400000000001</v>
      </c>
      <c r="G652" s="38">
        <v>30696.400000000001</v>
      </c>
      <c r="H652" s="39">
        <f t="shared" si="10"/>
        <v>0.99558905566871214</v>
      </c>
    </row>
    <row r="653" spans="1:8" ht="15.75" outlineLevel="6" collapsed="1" x14ac:dyDescent="0.2">
      <c r="A653" s="40" t="s">
        <v>7</v>
      </c>
      <c r="B653" s="36" t="s">
        <v>496</v>
      </c>
      <c r="C653" s="36" t="s">
        <v>6</v>
      </c>
      <c r="D653" s="36"/>
      <c r="E653" s="36"/>
      <c r="F653" s="15">
        <v>30832.400000000001</v>
      </c>
      <c r="G653" s="38">
        <v>30696.400000000001</v>
      </c>
      <c r="H653" s="39">
        <f t="shared" si="10"/>
        <v>0.99558905566871214</v>
      </c>
    </row>
    <row r="654" spans="1:8" s="45" customFormat="1" ht="31.5" outlineLevel="7" x14ac:dyDescent="0.2">
      <c r="A654" s="41" t="s">
        <v>498</v>
      </c>
      <c r="B654" s="42" t="s">
        <v>496</v>
      </c>
      <c r="C654" s="42" t="s">
        <v>6</v>
      </c>
      <c r="D654" s="42" t="s">
        <v>497</v>
      </c>
      <c r="E654" s="42"/>
      <c r="F654" s="16">
        <v>30832.400000000001</v>
      </c>
      <c r="G654" s="43">
        <v>30696.400000000001</v>
      </c>
      <c r="H654" s="44">
        <f t="shared" si="10"/>
        <v>0.99558905566871214</v>
      </c>
    </row>
    <row r="655" spans="1:8" s="45" customFormat="1" ht="31.5" outlineLevel="7" x14ac:dyDescent="0.2">
      <c r="A655" s="41" t="s">
        <v>500</v>
      </c>
      <c r="B655" s="42" t="s">
        <v>496</v>
      </c>
      <c r="C655" s="42" t="s">
        <v>6</v>
      </c>
      <c r="D655" s="42" t="s">
        <v>499</v>
      </c>
      <c r="E655" s="42"/>
      <c r="F655" s="16">
        <v>30832.400000000001</v>
      </c>
      <c r="G655" s="43">
        <v>30696.400000000001</v>
      </c>
      <c r="H655" s="44">
        <f t="shared" si="10"/>
        <v>0.99558905566871214</v>
      </c>
    </row>
    <row r="656" spans="1:8" s="45" customFormat="1" ht="63" outlineLevel="5" x14ac:dyDescent="0.2">
      <c r="A656" s="41" t="s">
        <v>502</v>
      </c>
      <c r="B656" s="42" t="s">
        <v>496</v>
      </c>
      <c r="C656" s="42" t="s">
        <v>6</v>
      </c>
      <c r="D656" s="42" t="s">
        <v>501</v>
      </c>
      <c r="E656" s="42"/>
      <c r="F656" s="16">
        <v>206.8</v>
      </c>
      <c r="G656" s="43">
        <v>135.30000000000001</v>
      </c>
      <c r="H656" s="44">
        <f t="shared" si="10"/>
        <v>0.6542553191489362</v>
      </c>
    </row>
    <row r="657" spans="1:8" s="45" customFormat="1" ht="94.5" outlineLevel="6" x14ac:dyDescent="0.2">
      <c r="A657" s="41" t="s">
        <v>39</v>
      </c>
      <c r="B657" s="42" t="s">
        <v>496</v>
      </c>
      <c r="C657" s="42" t="s">
        <v>6</v>
      </c>
      <c r="D657" s="42" t="s">
        <v>503</v>
      </c>
      <c r="E657" s="42"/>
      <c r="F657" s="16">
        <v>206.8</v>
      </c>
      <c r="G657" s="43">
        <v>135.30000000000001</v>
      </c>
      <c r="H657" s="44">
        <f t="shared" si="10"/>
        <v>0.6542553191489362</v>
      </c>
    </row>
    <row r="658" spans="1:8" s="45" customFormat="1" ht="31.5" outlineLevel="7" x14ac:dyDescent="0.2">
      <c r="A658" s="41" t="s">
        <v>21</v>
      </c>
      <c r="B658" s="42" t="s">
        <v>496</v>
      </c>
      <c r="C658" s="42" t="s">
        <v>6</v>
      </c>
      <c r="D658" s="42" t="s">
        <v>503</v>
      </c>
      <c r="E658" s="42" t="s">
        <v>20</v>
      </c>
      <c r="F658" s="16">
        <v>206.8</v>
      </c>
      <c r="G658" s="43">
        <v>135.30000000000001</v>
      </c>
      <c r="H658" s="44">
        <f t="shared" si="10"/>
        <v>0.6542553191489362</v>
      </c>
    </row>
    <row r="659" spans="1:8" s="45" customFormat="1" ht="126" outlineLevel="1" x14ac:dyDescent="0.2">
      <c r="A659" s="46" t="s">
        <v>505</v>
      </c>
      <c r="B659" s="42" t="s">
        <v>496</v>
      </c>
      <c r="C659" s="42" t="s">
        <v>6</v>
      </c>
      <c r="D659" s="42" t="s">
        <v>504</v>
      </c>
      <c r="E659" s="42"/>
      <c r="F659" s="16">
        <v>30259.4</v>
      </c>
      <c r="G659" s="43">
        <v>30208.799999999999</v>
      </c>
      <c r="H659" s="44">
        <f t="shared" si="10"/>
        <v>0.99832779235543323</v>
      </c>
    </row>
    <row r="660" spans="1:8" s="45" customFormat="1" ht="31.5" outlineLevel="2" x14ac:dyDescent="0.2">
      <c r="A660" s="41" t="s">
        <v>507</v>
      </c>
      <c r="B660" s="42" t="s">
        <v>496</v>
      </c>
      <c r="C660" s="42" t="s">
        <v>6</v>
      </c>
      <c r="D660" s="42" t="s">
        <v>506</v>
      </c>
      <c r="E660" s="42"/>
      <c r="F660" s="16">
        <v>30259.4</v>
      </c>
      <c r="G660" s="43">
        <v>30208.799999999999</v>
      </c>
      <c r="H660" s="44">
        <f t="shared" si="10"/>
        <v>0.99832779235543323</v>
      </c>
    </row>
    <row r="661" spans="1:8" s="45" customFormat="1" ht="15.75" outlineLevel="3" x14ac:dyDescent="0.2">
      <c r="A661" s="41" t="s">
        <v>113</v>
      </c>
      <c r="B661" s="42" t="s">
        <v>496</v>
      </c>
      <c r="C661" s="42" t="s">
        <v>6</v>
      </c>
      <c r="D661" s="42" t="s">
        <v>506</v>
      </c>
      <c r="E661" s="42" t="s">
        <v>112</v>
      </c>
      <c r="F661" s="16">
        <v>30259.4</v>
      </c>
      <c r="G661" s="43">
        <v>30208.799999999999</v>
      </c>
      <c r="H661" s="44">
        <f t="shared" si="10"/>
        <v>0.99832779235543323</v>
      </c>
    </row>
    <row r="662" spans="1:8" s="45" customFormat="1" ht="47.25" outlineLevel="4" x14ac:dyDescent="0.2">
      <c r="A662" s="41" t="s">
        <v>509</v>
      </c>
      <c r="B662" s="42" t="s">
        <v>496</v>
      </c>
      <c r="C662" s="42" t="s">
        <v>6</v>
      </c>
      <c r="D662" s="42" t="s">
        <v>508</v>
      </c>
      <c r="E662" s="42"/>
      <c r="F662" s="16">
        <v>96.5</v>
      </c>
      <c r="G662" s="43">
        <v>96.4</v>
      </c>
      <c r="H662" s="44">
        <f t="shared" si="10"/>
        <v>0.99896373056994825</v>
      </c>
    </row>
    <row r="663" spans="1:8" s="45" customFormat="1" ht="94.5" outlineLevel="5" x14ac:dyDescent="0.2">
      <c r="A663" s="41" t="s">
        <v>39</v>
      </c>
      <c r="B663" s="42" t="s">
        <v>496</v>
      </c>
      <c r="C663" s="42" t="s">
        <v>6</v>
      </c>
      <c r="D663" s="42" t="s">
        <v>510</v>
      </c>
      <c r="E663" s="42"/>
      <c r="F663" s="16">
        <v>96.5</v>
      </c>
      <c r="G663" s="43">
        <v>96.4</v>
      </c>
      <c r="H663" s="44">
        <f t="shared" si="10"/>
        <v>0.99896373056994825</v>
      </c>
    </row>
    <row r="664" spans="1:8" s="45" customFormat="1" ht="63.75" customHeight="1" outlineLevel="6" x14ac:dyDescent="0.2">
      <c r="A664" s="41" t="s">
        <v>17</v>
      </c>
      <c r="B664" s="42" t="s">
        <v>496</v>
      </c>
      <c r="C664" s="42" t="s">
        <v>6</v>
      </c>
      <c r="D664" s="42" t="s">
        <v>510</v>
      </c>
      <c r="E664" s="42" t="s">
        <v>16</v>
      </c>
      <c r="F664" s="16">
        <v>32</v>
      </c>
      <c r="G664" s="43">
        <v>31.9</v>
      </c>
      <c r="H664" s="44">
        <f t="shared" si="10"/>
        <v>0.99687499999999996</v>
      </c>
    </row>
    <row r="665" spans="1:8" s="45" customFormat="1" ht="31.5" outlineLevel="7" x14ac:dyDescent="0.2">
      <c r="A665" s="41" t="s">
        <v>21</v>
      </c>
      <c r="B665" s="42" t="s">
        <v>496</v>
      </c>
      <c r="C665" s="42" t="s">
        <v>6</v>
      </c>
      <c r="D665" s="42" t="s">
        <v>510</v>
      </c>
      <c r="E665" s="42" t="s">
        <v>20</v>
      </c>
      <c r="F665" s="16">
        <v>64.5</v>
      </c>
      <c r="G665" s="43">
        <v>64.5</v>
      </c>
      <c r="H665" s="44">
        <f t="shared" si="10"/>
        <v>1</v>
      </c>
    </row>
    <row r="666" spans="1:8" s="45" customFormat="1" ht="31.5" outlineLevel="6" x14ac:dyDescent="0.2">
      <c r="A666" s="41" t="s">
        <v>512</v>
      </c>
      <c r="B666" s="42" t="s">
        <v>496</v>
      </c>
      <c r="C666" s="42" t="s">
        <v>6</v>
      </c>
      <c r="D666" s="42" t="s">
        <v>511</v>
      </c>
      <c r="E666" s="42"/>
      <c r="F666" s="16">
        <v>269.7</v>
      </c>
      <c r="G666" s="43">
        <v>255.9</v>
      </c>
      <c r="H666" s="44">
        <f t="shared" si="10"/>
        <v>0.94883203559510576</v>
      </c>
    </row>
    <row r="667" spans="1:8" s="45" customFormat="1" ht="94.5" outlineLevel="7" x14ac:dyDescent="0.2">
      <c r="A667" s="41" t="s">
        <v>39</v>
      </c>
      <c r="B667" s="42" t="s">
        <v>496</v>
      </c>
      <c r="C667" s="42" t="s">
        <v>6</v>
      </c>
      <c r="D667" s="42" t="s">
        <v>513</v>
      </c>
      <c r="E667" s="42"/>
      <c r="F667" s="16">
        <v>269.7</v>
      </c>
      <c r="G667" s="43">
        <v>255.9</v>
      </c>
      <c r="H667" s="44">
        <f t="shared" si="10"/>
        <v>0.94883203559510576</v>
      </c>
    </row>
    <row r="668" spans="1:8" s="45" customFormat="1" ht="31.5" outlineLevel="5" x14ac:dyDescent="0.2">
      <c r="A668" s="41" t="s">
        <v>21</v>
      </c>
      <c r="B668" s="42" t="s">
        <v>496</v>
      </c>
      <c r="C668" s="42" t="s">
        <v>6</v>
      </c>
      <c r="D668" s="42" t="s">
        <v>513</v>
      </c>
      <c r="E668" s="42" t="s">
        <v>20</v>
      </c>
      <c r="F668" s="16">
        <v>269.7</v>
      </c>
      <c r="G668" s="43">
        <v>255.9</v>
      </c>
      <c r="H668" s="44">
        <f t="shared" si="10"/>
        <v>0.94883203559510576</v>
      </c>
    </row>
    <row r="669" spans="1:8" ht="31.5" outlineLevel="6" x14ac:dyDescent="0.2">
      <c r="A669" s="8" t="s">
        <v>2120</v>
      </c>
      <c r="B669" s="36" t="s">
        <v>496</v>
      </c>
      <c r="C669" s="36" t="s">
        <v>248</v>
      </c>
      <c r="D669" s="36"/>
      <c r="E669" s="36"/>
      <c r="F669" s="15">
        <v>6607.5</v>
      </c>
      <c r="G669" s="38">
        <v>2988.5</v>
      </c>
      <c r="H669" s="39">
        <f t="shared" si="10"/>
        <v>0.45228906545592129</v>
      </c>
    </row>
    <row r="670" spans="1:8" ht="15.75" outlineLevel="7" x14ac:dyDescent="0.2">
      <c r="A670" s="40" t="s">
        <v>515</v>
      </c>
      <c r="B670" s="36" t="s">
        <v>496</v>
      </c>
      <c r="C670" s="36" t="s">
        <v>514</v>
      </c>
      <c r="D670" s="36"/>
      <c r="E670" s="36"/>
      <c r="F670" s="15">
        <v>6607.5</v>
      </c>
      <c r="G670" s="38">
        <v>2988.5</v>
      </c>
      <c r="H670" s="39">
        <f t="shared" si="10"/>
        <v>0.45228906545592129</v>
      </c>
    </row>
    <row r="671" spans="1:8" s="45" customFormat="1" ht="31.5" outlineLevel="7" x14ac:dyDescent="0.2">
      <c r="A671" s="41" t="s">
        <v>498</v>
      </c>
      <c r="B671" s="42" t="s">
        <v>496</v>
      </c>
      <c r="C671" s="42" t="s">
        <v>514</v>
      </c>
      <c r="D671" s="42" t="s">
        <v>497</v>
      </c>
      <c r="E671" s="42"/>
      <c r="F671" s="16">
        <v>6607.5</v>
      </c>
      <c r="G671" s="43">
        <v>2988.5</v>
      </c>
      <c r="H671" s="44">
        <f t="shared" si="10"/>
        <v>0.45228906545592129</v>
      </c>
    </row>
    <row r="672" spans="1:8" s="45" customFormat="1" ht="47.25" outlineLevel="1" x14ac:dyDescent="0.2">
      <c r="A672" s="41" t="s">
        <v>517</v>
      </c>
      <c r="B672" s="42" t="s">
        <v>496</v>
      </c>
      <c r="C672" s="42" t="s">
        <v>514</v>
      </c>
      <c r="D672" s="42" t="s">
        <v>516</v>
      </c>
      <c r="E672" s="42"/>
      <c r="F672" s="16">
        <v>6607.5</v>
      </c>
      <c r="G672" s="43">
        <v>2988.5</v>
      </c>
      <c r="H672" s="44">
        <f t="shared" si="10"/>
        <v>0.45228906545592129</v>
      </c>
    </row>
    <row r="673" spans="1:8" s="45" customFormat="1" ht="63" outlineLevel="2" x14ac:dyDescent="0.2">
      <c r="A673" s="41" t="s">
        <v>519</v>
      </c>
      <c r="B673" s="42" t="s">
        <v>496</v>
      </c>
      <c r="C673" s="42" t="s">
        <v>514</v>
      </c>
      <c r="D673" s="42" t="s">
        <v>518</v>
      </c>
      <c r="E673" s="42"/>
      <c r="F673" s="16">
        <v>6412.5</v>
      </c>
      <c r="G673" s="43">
        <v>2894.2</v>
      </c>
      <c r="H673" s="44">
        <f t="shared" si="10"/>
        <v>0.45133723196881087</v>
      </c>
    </row>
    <row r="674" spans="1:8" s="45" customFormat="1" ht="94.5" outlineLevel="3" x14ac:dyDescent="0.2">
      <c r="A674" s="12" t="s">
        <v>39</v>
      </c>
      <c r="B674" s="13" t="s">
        <v>496</v>
      </c>
      <c r="C674" s="13" t="s">
        <v>514</v>
      </c>
      <c r="D674" s="13" t="s">
        <v>2127</v>
      </c>
      <c r="E674" s="13"/>
      <c r="F674" s="16">
        <v>60</v>
      </c>
      <c r="G674" s="43">
        <v>0</v>
      </c>
      <c r="H674" s="44">
        <f t="shared" si="10"/>
        <v>0</v>
      </c>
    </row>
    <row r="675" spans="1:8" s="45" customFormat="1" ht="63.75" customHeight="1" outlineLevel="4" collapsed="1" x14ac:dyDescent="0.2">
      <c r="A675" s="12" t="s">
        <v>17</v>
      </c>
      <c r="B675" s="13" t="s">
        <v>496</v>
      </c>
      <c r="C675" s="13" t="s">
        <v>514</v>
      </c>
      <c r="D675" s="13" t="s">
        <v>2127</v>
      </c>
      <c r="E675" s="13" t="s">
        <v>16</v>
      </c>
      <c r="F675" s="16">
        <v>0.5</v>
      </c>
      <c r="G675" s="43">
        <v>0</v>
      </c>
      <c r="H675" s="44">
        <f t="shared" si="10"/>
        <v>0</v>
      </c>
    </row>
    <row r="676" spans="1:8" s="45" customFormat="1" ht="31.5" outlineLevel="5" collapsed="1" x14ac:dyDescent="0.2">
      <c r="A676" s="12" t="s">
        <v>21</v>
      </c>
      <c r="B676" s="13" t="s">
        <v>496</v>
      </c>
      <c r="C676" s="13" t="s">
        <v>514</v>
      </c>
      <c r="D676" s="13" t="s">
        <v>2127</v>
      </c>
      <c r="E676" s="13" t="s">
        <v>20</v>
      </c>
      <c r="F676" s="16">
        <v>59.5</v>
      </c>
      <c r="G676" s="43">
        <v>0</v>
      </c>
      <c r="H676" s="44">
        <f t="shared" si="10"/>
        <v>0</v>
      </c>
    </row>
    <row r="677" spans="1:8" s="45" customFormat="1" ht="78.75" outlineLevel="6" x14ac:dyDescent="0.2">
      <c r="A677" s="41" t="s">
        <v>521</v>
      </c>
      <c r="B677" s="42" t="s">
        <v>496</v>
      </c>
      <c r="C677" s="42" t="s">
        <v>514</v>
      </c>
      <c r="D677" s="42" t="s">
        <v>520</v>
      </c>
      <c r="E677" s="42"/>
      <c r="F677" s="16">
        <v>5805.9</v>
      </c>
      <c r="G677" s="43">
        <v>2347.6999999999998</v>
      </c>
      <c r="H677" s="44">
        <f t="shared" si="10"/>
        <v>0.40436452574105652</v>
      </c>
    </row>
    <row r="678" spans="1:8" s="45" customFormat="1" ht="15.75" outlineLevel="7" x14ac:dyDescent="0.2">
      <c r="A678" s="41" t="s">
        <v>81</v>
      </c>
      <c r="B678" s="42" t="s">
        <v>496</v>
      </c>
      <c r="C678" s="42" t="s">
        <v>514</v>
      </c>
      <c r="D678" s="42" t="s">
        <v>520</v>
      </c>
      <c r="E678" s="42" t="s">
        <v>80</v>
      </c>
      <c r="F678" s="16">
        <v>5805.9</v>
      </c>
      <c r="G678" s="43">
        <v>2347.6999999999998</v>
      </c>
      <c r="H678" s="44">
        <f t="shared" si="10"/>
        <v>0.40436452574105652</v>
      </c>
    </row>
    <row r="679" spans="1:8" s="45" customFormat="1" ht="94.5" outlineLevel="7" x14ac:dyDescent="0.2">
      <c r="A679" s="46" t="s">
        <v>523</v>
      </c>
      <c r="B679" s="42" t="s">
        <v>496</v>
      </c>
      <c r="C679" s="42" t="s">
        <v>514</v>
      </c>
      <c r="D679" s="42" t="s">
        <v>522</v>
      </c>
      <c r="E679" s="42"/>
      <c r="F679" s="16">
        <v>546.6</v>
      </c>
      <c r="G679" s="43">
        <v>546.5</v>
      </c>
      <c r="H679" s="44">
        <f t="shared" si="10"/>
        <v>0.99981705085986095</v>
      </c>
    </row>
    <row r="680" spans="1:8" s="45" customFormat="1" ht="15.75" outlineLevel="7" x14ac:dyDescent="0.2">
      <c r="A680" s="41" t="s">
        <v>81</v>
      </c>
      <c r="B680" s="42" t="s">
        <v>496</v>
      </c>
      <c r="C680" s="42" t="s">
        <v>514</v>
      </c>
      <c r="D680" s="42" t="s">
        <v>522</v>
      </c>
      <c r="E680" s="42" t="s">
        <v>80</v>
      </c>
      <c r="F680" s="16">
        <v>546.6</v>
      </c>
      <c r="G680" s="43">
        <v>546.5</v>
      </c>
      <c r="H680" s="44">
        <f t="shared" si="10"/>
        <v>0.99981705085986095</v>
      </c>
    </row>
    <row r="681" spans="1:8" s="45" customFormat="1" ht="31.5" outlineLevel="7" x14ac:dyDescent="0.2">
      <c r="A681" s="41" t="s">
        <v>525</v>
      </c>
      <c r="B681" s="42" t="s">
        <v>496</v>
      </c>
      <c r="C681" s="42" t="s">
        <v>514</v>
      </c>
      <c r="D681" s="42" t="s">
        <v>524</v>
      </c>
      <c r="E681" s="42"/>
      <c r="F681" s="16">
        <v>195</v>
      </c>
      <c r="G681" s="43">
        <v>94.3</v>
      </c>
      <c r="H681" s="44">
        <f t="shared" si="10"/>
        <v>0.48358974358974355</v>
      </c>
    </row>
    <row r="682" spans="1:8" s="45" customFormat="1" ht="94.5" outlineLevel="7" x14ac:dyDescent="0.2">
      <c r="A682" s="41" t="s">
        <v>39</v>
      </c>
      <c r="B682" s="42" t="s">
        <v>496</v>
      </c>
      <c r="C682" s="42" t="s">
        <v>514</v>
      </c>
      <c r="D682" s="42" t="s">
        <v>526</v>
      </c>
      <c r="E682" s="42"/>
      <c r="F682" s="16">
        <v>195</v>
      </c>
      <c r="G682" s="43">
        <v>94.3</v>
      </c>
      <c r="H682" s="44">
        <f t="shared" si="10"/>
        <v>0.48358974358974355</v>
      </c>
    </row>
    <row r="683" spans="1:8" s="45" customFormat="1" ht="63.75" customHeight="1" outlineLevel="5" collapsed="1" x14ac:dyDescent="0.2">
      <c r="A683" s="41" t="s">
        <v>17</v>
      </c>
      <c r="B683" s="42" t="s">
        <v>496</v>
      </c>
      <c r="C683" s="42" t="s">
        <v>514</v>
      </c>
      <c r="D683" s="42" t="s">
        <v>526</v>
      </c>
      <c r="E683" s="42" t="s">
        <v>16</v>
      </c>
      <c r="F683" s="16">
        <v>82.5</v>
      </c>
      <c r="G683" s="43">
        <v>25.4</v>
      </c>
      <c r="H683" s="44">
        <f t="shared" si="10"/>
        <v>0.30787878787878786</v>
      </c>
    </row>
    <row r="684" spans="1:8" s="45" customFormat="1" ht="31.5" outlineLevel="6" x14ac:dyDescent="0.2">
      <c r="A684" s="41" t="s">
        <v>21</v>
      </c>
      <c r="B684" s="42" t="s">
        <v>496</v>
      </c>
      <c r="C684" s="42" t="s">
        <v>514</v>
      </c>
      <c r="D684" s="42" t="s">
        <v>526</v>
      </c>
      <c r="E684" s="42" t="s">
        <v>20</v>
      </c>
      <c r="F684" s="16">
        <v>112.5</v>
      </c>
      <c r="G684" s="43">
        <v>68.900000000000006</v>
      </c>
      <c r="H684" s="44">
        <f t="shared" si="10"/>
        <v>0.61244444444444446</v>
      </c>
    </row>
    <row r="685" spans="1:8" ht="15.75" outlineLevel="7" x14ac:dyDescent="0.2">
      <c r="A685" s="8" t="s">
        <v>2128</v>
      </c>
      <c r="B685" s="36" t="s">
        <v>496</v>
      </c>
      <c r="C685" s="36" t="s">
        <v>527</v>
      </c>
      <c r="D685" s="36"/>
      <c r="E685" s="36"/>
      <c r="F685" s="15">
        <v>538582.19999999995</v>
      </c>
      <c r="G685" s="38">
        <v>536715.4</v>
      </c>
      <c r="H685" s="39">
        <f t="shared" si="10"/>
        <v>0.9965338624261999</v>
      </c>
    </row>
    <row r="686" spans="1:8" ht="15.75" outlineLevel="7" x14ac:dyDescent="0.2">
      <c r="A686" s="40" t="s">
        <v>530</v>
      </c>
      <c r="B686" s="36" t="s">
        <v>496</v>
      </c>
      <c r="C686" s="36" t="s">
        <v>529</v>
      </c>
      <c r="D686" s="36"/>
      <c r="E686" s="36"/>
      <c r="F686" s="15">
        <v>538582.19999999995</v>
      </c>
      <c r="G686" s="38">
        <v>536715.4</v>
      </c>
      <c r="H686" s="39">
        <f t="shared" si="10"/>
        <v>0.9965338624261999</v>
      </c>
    </row>
    <row r="687" spans="1:8" s="45" customFormat="1" ht="31.5" outlineLevel="5" x14ac:dyDescent="0.2">
      <c r="A687" s="41" t="s">
        <v>498</v>
      </c>
      <c r="B687" s="42" t="s">
        <v>496</v>
      </c>
      <c r="C687" s="42" t="s">
        <v>529</v>
      </c>
      <c r="D687" s="42" t="s">
        <v>497</v>
      </c>
      <c r="E687" s="42"/>
      <c r="F687" s="16">
        <v>538582.19999999995</v>
      </c>
      <c r="G687" s="43">
        <v>536715.4</v>
      </c>
      <c r="H687" s="44">
        <f t="shared" si="10"/>
        <v>0.9965338624261999</v>
      </c>
    </row>
    <row r="688" spans="1:8" s="45" customFormat="1" ht="47.25" outlineLevel="6" x14ac:dyDescent="0.2">
      <c r="A688" s="41" t="s">
        <v>532</v>
      </c>
      <c r="B688" s="42" t="s">
        <v>496</v>
      </c>
      <c r="C688" s="42" t="s">
        <v>529</v>
      </c>
      <c r="D688" s="42" t="s">
        <v>531</v>
      </c>
      <c r="E688" s="42"/>
      <c r="F688" s="16">
        <v>448042.3</v>
      </c>
      <c r="G688" s="43">
        <v>446487</v>
      </c>
      <c r="H688" s="44">
        <f t="shared" si="10"/>
        <v>0.99652867597546035</v>
      </c>
    </row>
    <row r="689" spans="1:8" s="45" customFormat="1" ht="47.25" outlineLevel="7" x14ac:dyDescent="0.2">
      <c r="A689" s="41" t="s">
        <v>534</v>
      </c>
      <c r="B689" s="42" t="s">
        <v>496</v>
      </c>
      <c r="C689" s="42" t="s">
        <v>529</v>
      </c>
      <c r="D689" s="42" t="s">
        <v>533</v>
      </c>
      <c r="E689" s="42"/>
      <c r="F689" s="16">
        <v>434690.4</v>
      </c>
      <c r="G689" s="43">
        <v>433135.4</v>
      </c>
      <c r="H689" s="44">
        <f t="shared" si="10"/>
        <v>0.99642274133498232</v>
      </c>
    </row>
    <row r="690" spans="1:8" s="45" customFormat="1" ht="94.5" outlineLevel="7" x14ac:dyDescent="0.2">
      <c r="A690" s="41" t="s">
        <v>39</v>
      </c>
      <c r="B690" s="42" t="s">
        <v>496</v>
      </c>
      <c r="C690" s="42" t="s">
        <v>529</v>
      </c>
      <c r="D690" s="42" t="s">
        <v>535</v>
      </c>
      <c r="E690" s="42"/>
      <c r="F690" s="16">
        <v>434690.4</v>
      </c>
      <c r="G690" s="43">
        <v>433135.4</v>
      </c>
      <c r="H690" s="44">
        <f t="shared" si="10"/>
        <v>0.99642274133498232</v>
      </c>
    </row>
    <row r="691" spans="1:8" s="45" customFormat="1" ht="63.75" customHeight="1" outlineLevel="4" x14ac:dyDescent="0.2">
      <c r="A691" s="41" t="s">
        <v>17</v>
      </c>
      <c r="B691" s="42" t="s">
        <v>496</v>
      </c>
      <c r="C691" s="42" t="s">
        <v>529</v>
      </c>
      <c r="D691" s="42" t="s">
        <v>535</v>
      </c>
      <c r="E691" s="42" t="s">
        <v>16</v>
      </c>
      <c r="F691" s="16">
        <v>293172.59999999998</v>
      </c>
      <c r="G691" s="43">
        <v>293106.2</v>
      </c>
      <c r="H691" s="44">
        <f t="shared" si="10"/>
        <v>0.99977351225864908</v>
      </c>
    </row>
    <row r="692" spans="1:8" s="45" customFormat="1" ht="31.5" outlineLevel="5" x14ac:dyDescent="0.2">
      <c r="A692" s="41" t="s">
        <v>21</v>
      </c>
      <c r="B692" s="42" t="s">
        <v>496</v>
      </c>
      <c r="C692" s="42" t="s">
        <v>529</v>
      </c>
      <c r="D692" s="42" t="s">
        <v>535</v>
      </c>
      <c r="E692" s="42" t="s">
        <v>20</v>
      </c>
      <c r="F692" s="16">
        <v>80808.800000000003</v>
      </c>
      <c r="G692" s="43">
        <v>79603.3</v>
      </c>
      <c r="H692" s="44">
        <f t="shared" si="10"/>
        <v>0.98508207026957462</v>
      </c>
    </row>
    <row r="693" spans="1:8" s="45" customFormat="1" ht="15.75" outlineLevel="6" x14ac:dyDescent="0.2">
      <c r="A693" s="41" t="s">
        <v>81</v>
      </c>
      <c r="B693" s="42" t="s">
        <v>496</v>
      </c>
      <c r="C693" s="42" t="s">
        <v>529</v>
      </c>
      <c r="D693" s="42" t="s">
        <v>535</v>
      </c>
      <c r="E693" s="42" t="s">
        <v>80</v>
      </c>
      <c r="F693" s="16">
        <v>36548.5</v>
      </c>
      <c r="G693" s="43">
        <v>36279.599999999999</v>
      </c>
      <c r="H693" s="44">
        <f t="shared" si="10"/>
        <v>0.99264265291325227</v>
      </c>
    </row>
    <row r="694" spans="1:8" s="45" customFormat="1" ht="31.5" outlineLevel="7" x14ac:dyDescent="0.2">
      <c r="A694" s="41" t="s">
        <v>41</v>
      </c>
      <c r="B694" s="42" t="s">
        <v>496</v>
      </c>
      <c r="C694" s="42" t="s">
        <v>529</v>
      </c>
      <c r="D694" s="42" t="s">
        <v>535</v>
      </c>
      <c r="E694" s="42" t="s">
        <v>40</v>
      </c>
      <c r="F694" s="16">
        <v>21549.7</v>
      </c>
      <c r="G694" s="43">
        <v>21549.7</v>
      </c>
      <c r="H694" s="44">
        <f t="shared" si="10"/>
        <v>1</v>
      </c>
    </row>
    <row r="695" spans="1:8" s="45" customFormat="1" ht="15.75" outlineLevel="6" x14ac:dyDescent="0.2">
      <c r="A695" s="41" t="s">
        <v>72</v>
      </c>
      <c r="B695" s="42" t="s">
        <v>496</v>
      </c>
      <c r="C695" s="42" t="s">
        <v>529</v>
      </c>
      <c r="D695" s="42" t="s">
        <v>535</v>
      </c>
      <c r="E695" s="42" t="s">
        <v>3</v>
      </c>
      <c r="F695" s="16">
        <v>2610.8000000000002</v>
      </c>
      <c r="G695" s="43">
        <v>2596.6</v>
      </c>
      <c r="H695" s="44">
        <f t="shared" si="10"/>
        <v>0.99456105408303963</v>
      </c>
    </row>
    <row r="696" spans="1:8" s="45" customFormat="1" ht="94.5" outlineLevel="7" x14ac:dyDescent="0.2">
      <c r="A696" s="41" t="s">
        <v>537</v>
      </c>
      <c r="B696" s="42" t="s">
        <v>496</v>
      </c>
      <c r="C696" s="42" t="s">
        <v>529</v>
      </c>
      <c r="D696" s="42" t="s">
        <v>536</v>
      </c>
      <c r="E696" s="42"/>
      <c r="F696" s="16">
        <v>2098.8000000000002</v>
      </c>
      <c r="G696" s="43">
        <v>2098.6999999999998</v>
      </c>
      <c r="H696" s="44">
        <f t="shared" si="10"/>
        <v>0.99995235372593849</v>
      </c>
    </row>
    <row r="697" spans="1:8" s="45" customFormat="1" ht="94.5" outlineLevel="7" x14ac:dyDescent="0.2">
      <c r="A697" s="41" t="s">
        <v>39</v>
      </c>
      <c r="B697" s="42" t="s">
        <v>496</v>
      </c>
      <c r="C697" s="42" t="s">
        <v>529</v>
      </c>
      <c r="D697" s="42" t="s">
        <v>538</v>
      </c>
      <c r="E697" s="42"/>
      <c r="F697" s="16">
        <v>2098.8000000000002</v>
      </c>
      <c r="G697" s="43">
        <v>2098.6999999999998</v>
      </c>
      <c r="H697" s="44">
        <f t="shared" si="10"/>
        <v>0.99995235372593849</v>
      </c>
    </row>
    <row r="698" spans="1:8" s="45" customFormat="1" ht="31.5" outlineLevel="7" x14ac:dyDescent="0.2">
      <c r="A698" s="41" t="s">
        <v>21</v>
      </c>
      <c r="B698" s="42" t="s">
        <v>496</v>
      </c>
      <c r="C698" s="42" t="s">
        <v>529</v>
      </c>
      <c r="D698" s="42" t="s">
        <v>538</v>
      </c>
      <c r="E698" s="42" t="s">
        <v>20</v>
      </c>
      <c r="F698" s="16">
        <v>25.6</v>
      </c>
      <c r="G698" s="43">
        <v>25.6</v>
      </c>
      <c r="H698" s="44">
        <f t="shared" si="10"/>
        <v>1</v>
      </c>
    </row>
    <row r="699" spans="1:8" s="45" customFormat="1" ht="15.75" outlineLevel="1" x14ac:dyDescent="0.2">
      <c r="A699" s="41" t="s">
        <v>72</v>
      </c>
      <c r="B699" s="42" t="s">
        <v>496</v>
      </c>
      <c r="C699" s="42" t="s">
        <v>529</v>
      </c>
      <c r="D699" s="42" t="s">
        <v>538</v>
      </c>
      <c r="E699" s="42" t="s">
        <v>3</v>
      </c>
      <c r="F699" s="16">
        <v>2073.1999999999998</v>
      </c>
      <c r="G699" s="43">
        <v>2073.1</v>
      </c>
      <c r="H699" s="44">
        <f t="shared" si="10"/>
        <v>0.99995176538684161</v>
      </c>
    </row>
    <row r="700" spans="1:8" s="45" customFormat="1" ht="78.75" outlineLevel="2" x14ac:dyDescent="0.2">
      <c r="A700" s="41" t="s">
        <v>541</v>
      </c>
      <c r="B700" s="42" t="s">
        <v>496</v>
      </c>
      <c r="C700" s="42" t="s">
        <v>529</v>
      </c>
      <c r="D700" s="42" t="s">
        <v>540</v>
      </c>
      <c r="E700" s="42"/>
      <c r="F700" s="16">
        <v>11253.1</v>
      </c>
      <c r="G700" s="43">
        <v>11252.9</v>
      </c>
      <c r="H700" s="44">
        <f t="shared" si="10"/>
        <v>0.99998222711963813</v>
      </c>
    </row>
    <row r="701" spans="1:8" s="45" customFormat="1" ht="94.5" outlineLevel="3" x14ac:dyDescent="0.2">
      <c r="A701" s="41" t="s">
        <v>39</v>
      </c>
      <c r="B701" s="42" t="s">
        <v>496</v>
      </c>
      <c r="C701" s="42" t="s">
        <v>529</v>
      </c>
      <c r="D701" s="42" t="s">
        <v>542</v>
      </c>
      <c r="E701" s="42"/>
      <c r="F701" s="16">
        <v>11253.1</v>
      </c>
      <c r="G701" s="43">
        <v>11252.9</v>
      </c>
      <c r="H701" s="44">
        <f t="shared" si="10"/>
        <v>0.99998222711963813</v>
      </c>
    </row>
    <row r="702" spans="1:8" s="45" customFormat="1" ht="31.5" outlineLevel="4" x14ac:dyDescent="0.2">
      <c r="A702" s="41" t="s">
        <v>41</v>
      </c>
      <c r="B702" s="42" t="s">
        <v>496</v>
      </c>
      <c r="C702" s="42" t="s">
        <v>529</v>
      </c>
      <c r="D702" s="42" t="s">
        <v>542</v>
      </c>
      <c r="E702" s="42" t="s">
        <v>40</v>
      </c>
      <c r="F702" s="16">
        <v>627.70000000000005</v>
      </c>
      <c r="G702" s="43">
        <v>627.5</v>
      </c>
      <c r="H702" s="44">
        <f t="shared" si="10"/>
        <v>0.99968137645371991</v>
      </c>
    </row>
    <row r="703" spans="1:8" s="45" customFormat="1" ht="15.75" outlineLevel="5" x14ac:dyDescent="0.2">
      <c r="A703" s="41" t="s">
        <v>72</v>
      </c>
      <c r="B703" s="42" t="s">
        <v>496</v>
      </c>
      <c r="C703" s="42" t="s">
        <v>529</v>
      </c>
      <c r="D703" s="42" t="s">
        <v>542</v>
      </c>
      <c r="E703" s="42" t="s">
        <v>3</v>
      </c>
      <c r="F703" s="16">
        <v>10625.4</v>
      </c>
      <c r="G703" s="43">
        <v>10625.4</v>
      </c>
      <c r="H703" s="44">
        <f t="shared" si="10"/>
        <v>1</v>
      </c>
    </row>
    <row r="704" spans="1:8" s="45" customFormat="1" ht="47.25" outlineLevel="6" x14ac:dyDescent="0.2">
      <c r="A704" s="41" t="s">
        <v>544</v>
      </c>
      <c r="B704" s="42" t="s">
        <v>496</v>
      </c>
      <c r="C704" s="42" t="s">
        <v>529</v>
      </c>
      <c r="D704" s="42" t="s">
        <v>543</v>
      </c>
      <c r="E704" s="42"/>
      <c r="F704" s="16">
        <v>90539.9</v>
      </c>
      <c r="G704" s="43">
        <v>90228.4</v>
      </c>
      <c r="H704" s="44">
        <f t="shared" si="10"/>
        <v>0.99655952789874958</v>
      </c>
    </row>
    <row r="705" spans="1:8" s="45" customFormat="1" ht="47.25" outlineLevel="7" x14ac:dyDescent="0.2">
      <c r="A705" s="41" t="s">
        <v>546</v>
      </c>
      <c r="B705" s="42" t="s">
        <v>496</v>
      </c>
      <c r="C705" s="42" t="s">
        <v>529</v>
      </c>
      <c r="D705" s="42" t="s">
        <v>545</v>
      </c>
      <c r="E705" s="42"/>
      <c r="F705" s="16">
        <v>90539.9</v>
      </c>
      <c r="G705" s="43">
        <v>90228.4</v>
      </c>
      <c r="H705" s="44">
        <f t="shared" si="10"/>
        <v>0.99655952789874958</v>
      </c>
    </row>
    <row r="706" spans="1:8" s="45" customFormat="1" ht="31.5" outlineLevel="7" x14ac:dyDescent="0.2">
      <c r="A706" s="41" t="s">
        <v>15</v>
      </c>
      <c r="B706" s="42" t="s">
        <v>496</v>
      </c>
      <c r="C706" s="42" t="s">
        <v>529</v>
      </c>
      <c r="D706" s="42" t="s">
        <v>547</v>
      </c>
      <c r="E706" s="42"/>
      <c r="F706" s="16">
        <v>84121.4</v>
      </c>
      <c r="G706" s="43">
        <v>84021.1</v>
      </c>
      <c r="H706" s="44">
        <f t="shared" si="10"/>
        <v>0.99880767557363537</v>
      </c>
    </row>
    <row r="707" spans="1:8" s="45" customFormat="1" ht="63.75" customHeight="1" outlineLevel="7" x14ac:dyDescent="0.2">
      <c r="A707" s="41" t="s">
        <v>17</v>
      </c>
      <c r="B707" s="42" t="s">
        <v>496</v>
      </c>
      <c r="C707" s="42" t="s">
        <v>529</v>
      </c>
      <c r="D707" s="42" t="s">
        <v>547</v>
      </c>
      <c r="E707" s="42" t="s">
        <v>16</v>
      </c>
      <c r="F707" s="16">
        <v>84121.4</v>
      </c>
      <c r="G707" s="43">
        <v>84021.1</v>
      </c>
      <c r="H707" s="44">
        <f t="shared" si="10"/>
        <v>0.99880767557363537</v>
      </c>
    </row>
    <row r="708" spans="1:8" s="45" customFormat="1" ht="31.5" outlineLevel="2" x14ac:dyDescent="0.2">
      <c r="A708" s="41" t="s">
        <v>19</v>
      </c>
      <c r="B708" s="42" t="s">
        <v>496</v>
      </c>
      <c r="C708" s="42" t="s">
        <v>529</v>
      </c>
      <c r="D708" s="42" t="s">
        <v>548</v>
      </c>
      <c r="E708" s="42"/>
      <c r="F708" s="16">
        <v>6418.5</v>
      </c>
      <c r="G708" s="43">
        <v>6207.3</v>
      </c>
      <c r="H708" s="44">
        <f t="shared" si="10"/>
        <v>0.96709511568123396</v>
      </c>
    </row>
    <row r="709" spans="1:8" s="45" customFormat="1" ht="63.75" customHeight="1" outlineLevel="3" collapsed="1" x14ac:dyDescent="0.2">
      <c r="A709" s="41" t="s">
        <v>17</v>
      </c>
      <c r="B709" s="42" t="s">
        <v>496</v>
      </c>
      <c r="C709" s="42" t="s">
        <v>529</v>
      </c>
      <c r="D709" s="42" t="s">
        <v>548</v>
      </c>
      <c r="E709" s="42" t="s">
        <v>16</v>
      </c>
      <c r="F709" s="16">
        <v>325</v>
      </c>
      <c r="G709" s="43">
        <v>319.10000000000002</v>
      </c>
      <c r="H709" s="44">
        <f t="shared" si="10"/>
        <v>0.98184615384615392</v>
      </c>
    </row>
    <row r="710" spans="1:8" s="45" customFormat="1" ht="31.5" outlineLevel="4" x14ac:dyDescent="0.2">
      <c r="A710" s="41" t="s">
        <v>21</v>
      </c>
      <c r="B710" s="42" t="s">
        <v>496</v>
      </c>
      <c r="C710" s="42" t="s">
        <v>529</v>
      </c>
      <c r="D710" s="42" t="s">
        <v>548</v>
      </c>
      <c r="E710" s="42" t="s">
        <v>20</v>
      </c>
      <c r="F710" s="16">
        <v>6018.5</v>
      </c>
      <c r="G710" s="43">
        <v>5818.4</v>
      </c>
      <c r="H710" s="44">
        <f t="shared" si="10"/>
        <v>0.9667525130846556</v>
      </c>
    </row>
    <row r="711" spans="1:8" s="45" customFormat="1" ht="15.75" outlineLevel="5" x14ac:dyDescent="0.2">
      <c r="A711" s="41" t="s">
        <v>72</v>
      </c>
      <c r="B711" s="42" t="s">
        <v>496</v>
      </c>
      <c r="C711" s="42" t="s">
        <v>529</v>
      </c>
      <c r="D711" s="42" t="s">
        <v>548</v>
      </c>
      <c r="E711" s="42" t="s">
        <v>3</v>
      </c>
      <c r="F711" s="16">
        <v>75</v>
      </c>
      <c r="G711" s="43">
        <v>69.8</v>
      </c>
      <c r="H711" s="44">
        <f t="shared" si="10"/>
        <v>0.93066666666666664</v>
      </c>
    </row>
    <row r="712" spans="1:8" ht="15.75" outlineLevel="6" x14ac:dyDescent="0.2">
      <c r="A712" s="8" t="s">
        <v>2114</v>
      </c>
      <c r="B712" s="36" t="s">
        <v>496</v>
      </c>
      <c r="C712" s="36" t="s">
        <v>161</v>
      </c>
      <c r="D712" s="36"/>
      <c r="E712" s="36"/>
      <c r="F712" s="15">
        <v>798752.2</v>
      </c>
      <c r="G712" s="38">
        <v>798752.2</v>
      </c>
      <c r="H712" s="39">
        <f t="shared" ref="H712:H775" si="11">G712/F712</f>
        <v>1</v>
      </c>
    </row>
    <row r="713" spans="1:8" ht="15.75" outlineLevel="7" x14ac:dyDescent="0.2">
      <c r="A713" s="40" t="s">
        <v>164</v>
      </c>
      <c r="B713" s="36" t="s">
        <v>496</v>
      </c>
      <c r="C713" s="36" t="s">
        <v>163</v>
      </c>
      <c r="D713" s="36"/>
      <c r="E713" s="36"/>
      <c r="F713" s="15">
        <v>792608.2</v>
      </c>
      <c r="G713" s="38">
        <v>792608.2</v>
      </c>
      <c r="H713" s="39">
        <f t="shared" si="11"/>
        <v>1</v>
      </c>
    </row>
    <row r="714" spans="1:8" s="45" customFormat="1" ht="31.5" outlineLevel="6" x14ac:dyDescent="0.2">
      <c r="A714" s="41" t="s">
        <v>498</v>
      </c>
      <c r="B714" s="42" t="s">
        <v>496</v>
      </c>
      <c r="C714" s="42" t="s">
        <v>163</v>
      </c>
      <c r="D714" s="42" t="s">
        <v>497</v>
      </c>
      <c r="E714" s="42"/>
      <c r="F714" s="16">
        <v>792608.2</v>
      </c>
      <c r="G714" s="43">
        <v>792608.2</v>
      </c>
      <c r="H714" s="44">
        <f t="shared" si="11"/>
        <v>1</v>
      </c>
    </row>
    <row r="715" spans="1:8" s="45" customFormat="1" ht="47.25" outlineLevel="7" x14ac:dyDescent="0.2">
      <c r="A715" s="41" t="s">
        <v>532</v>
      </c>
      <c r="B715" s="42" t="s">
        <v>496</v>
      </c>
      <c r="C715" s="42" t="s">
        <v>163</v>
      </c>
      <c r="D715" s="42" t="s">
        <v>531</v>
      </c>
      <c r="E715" s="42"/>
      <c r="F715" s="16">
        <v>792608.2</v>
      </c>
      <c r="G715" s="43">
        <v>792608.2</v>
      </c>
      <c r="H715" s="44">
        <f t="shared" si="11"/>
        <v>1</v>
      </c>
    </row>
    <row r="716" spans="1:8" s="45" customFormat="1" ht="47.25" x14ac:dyDescent="0.2">
      <c r="A716" s="41" t="s">
        <v>534</v>
      </c>
      <c r="B716" s="42" t="s">
        <v>496</v>
      </c>
      <c r="C716" s="42" t="s">
        <v>163</v>
      </c>
      <c r="D716" s="42" t="s">
        <v>533</v>
      </c>
      <c r="E716" s="42"/>
      <c r="F716" s="16">
        <v>792608.2</v>
      </c>
      <c r="G716" s="43">
        <v>792608.2</v>
      </c>
      <c r="H716" s="44">
        <f t="shared" si="11"/>
        <v>1</v>
      </c>
    </row>
    <row r="717" spans="1:8" s="45" customFormat="1" ht="63" outlineLevel="1" x14ac:dyDescent="0.2">
      <c r="A717" s="41" t="s">
        <v>550</v>
      </c>
      <c r="B717" s="42" t="s">
        <v>496</v>
      </c>
      <c r="C717" s="42" t="s">
        <v>163</v>
      </c>
      <c r="D717" s="42" t="s">
        <v>549</v>
      </c>
      <c r="E717" s="42"/>
      <c r="F717" s="16">
        <v>792608.2</v>
      </c>
      <c r="G717" s="43">
        <v>792608.2</v>
      </c>
      <c r="H717" s="44">
        <f t="shared" si="11"/>
        <v>1</v>
      </c>
    </row>
    <row r="718" spans="1:8" s="45" customFormat="1" ht="31.5" outlineLevel="2" x14ac:dyDescent="0.2">
      <c r="A718" s="41" t="s">
        <v>21</v>
      </c>
      <c r="B718" s="42" t="s">
        <v>496</v>
      </c>
      <c r="C718" s="42" t="s">
        <v>163</v>
      </c>
      <c r="D718" s="42" t="s">
        <v>549</v>
      </c>
      <c r="E718" s="42" t="s">
        <v>20</v>
      </c>
      <c r="F718" s="16">
        <v>3888.8</v>
      </c>
      <c r="G718" s="43">
        <v>3888.8</v>
      </c>
      <c r="H718" s="44">
        <f t="shared" si="11"/>
        <v>1</v>
      </c>
    </row>
    <row r="719" spans="1:8" s="45" customFormat="1" ht="15.75" outlineLevel="3" x14ac:dyDescent="0.2">
      <c r="A719" s="41" t="s">
        <v>81</v>
      </c>
      <c r="B719" s="42" t="s">
        <v>496</v>
      </c>
      <c r="C719" s="42" t="s">
        <v>163</v>
      </c>
      <c r="D719" s="42" t="s">
        <v>549</v>
      </c>
      <c r="E719" s="42" t="s">
        <v>80</v>
      </c>
      <c r="F719" s="16">
        <v>730337.9</v>
      </c>
      <c r="G719" s="43">
        <v>730337.9</v>
      </c>
      <c r="H719" s="44">
        <f t="shared" si="11"/>
        <v>1</v>
      </c>
    </row>
    <row r="720" spans="1:8" s="45" customFormat="1" ht="15.75" outlineLevel="4" x14ac:dyDescent="0.2">
      <c r="A720" s="41" t="s">
        <v>113</v>
      </c>
      <c r="B720" s="42" t="s">
        <v>496</v>
      </c>
      <c r="C720" s="42" t="s">
        <v>163</v>
      </c>
      <c r="D720" s="42" t="s">
        <v>549</v>
      </c>
      <c r="E720" s="42" t="s">
        <v>112</v>
      </c>
      <c r="F720" s="16">
        <v>58381.5</v>
      </c>
      <c r="G720" s="43">
        <v>58381.5</v>
      </c>
      <c r="H720" s="44">
        <f t="shared" si="11"/>
        <v>1</v>
      </c>
    </row>
    <row r="721" spans="1:8" ht="15.75" outlineLevel="5" collapsed="1" x14ac:dyDescent="0.2">
      <c r="A721" s="40" t="s">
        <v>383</v>
      </c>
      <c r="B721" s="36" t="s">
        <v>496</v>
      </c>
      <c r="C721" s="36" t="s">
        <v>382</v>
      </c>
      <c r="D721" s="36"/>
      <c r="E721" s="36"/>
      <c r="F721" s="15">
        <v>6144</v>
      </c>
      <c r="G721" s="38">
        <v>6144</v>
      </c>
      <c r="H721" s="39">
        <f t="shared" si="11"/>
        <v>1</v>
      </c>
    </row>
    <row r="722" spans="1:8" s="45" customFormat="1" ht="47.25" outlineLevel="6" x14ac:dyDescent="0.2">
      <c r="A722" s="41" t="s">
        <v>87</v>
      </c>
      <c r="B722" s="42" t="s">
        <v>496</v>
      </c>
      <c r="C722" s="42" t="s">
        <v>382</v>
      </c>
      <c r="D722" s="42" t="s">
        <v>86</v>
      </c>
      <c r="E722" s="42"/>
      <c r="F722" s="16">
        <v>6144</v>
      </c>
      <c r="G722" s="43">
        <v>6144</v>
      </c>
      <c r="H722" s="44">
        <f t="shared" si="11"/>
        <v>1</v>
      </c>
    </row>
    <row r="723" spans="1:8" s="45" customFormat="1" ht="47.25" outlineLevel="7" x14ac:dyDescent="0.2">
      <c r="A723" s="41" t="s">
        <v>390</v>
      </c>
      <c r="B723" s="42" t="s">
        <v>496</v>
      </c>
      <c r="C723" s="42" t="s">
        <v>382</v>
      </c>
      <c r="D723" s="42" t="s">
        <v>389</v>
      </c>
      <c r="E723" s="42"/>
      <c r="F723" s="16">
        <v>6144</v>
      </c>
      <c r="G723" s="43">
        <v>6144</v>
      </c>
      <c r="H723" s="44">
        <f t="shared" si="11"/>
        <v>1</v>
      </c>
    </row>
    <row r="724" spans="1:8" s="45" customFormat="1" ht="47.25" outlineLevel="7" x14ac:dyDescent="0.2">
      <c r="A724" s="41" t="s">
        <v>552</v>
      </c>
      <c r="B724" s="42" t="s">
        <v>496</v>
      </c>
      <c r="C724" s="42" t="s">
        <v>382</v>
      </c>
      <c r="D724" s="42" t="s">
        <v>551</v>
      </c>
      <c r="E724" s="42"/>
      <c r="F724" s="16">
        <v>6144</v>
      </c>
      <c r="G724" s="43">
        <v>6144</v>
      </c>
      <c r="H724" s="44">
        <f t="shared" si="11"/>
        <v>1</v>
      </c>
    </row>
    <row r="725" spans="1:8" s="45" customFormat="1" ht="31.5" outlineLevel="6" x14ac:dyDescent="0.2">
      <c r="A725" s="41" t="s">
        <v>394</v>
      </c>
      <c r="B725" s="42" t="s">
        <v>496</v>
      </c>
      <c r="C725" s="42" t="s">
        <v>382</v>
      </c>
      <c r="D725" s="42" t="s">
        <v>553</v>
      </c>
      <c r="E725" s="42"/>
      <c r="F725" s="16">
        <v>4144</v>
      </c>
      <c r="G725" s="43">
        <v>4144</v>
      </c>
      <c r="H725" s="44">
        <f t="shared" si="11"/>
        <v>1</v>
      </c>
    </row>
    <row r="726" spans="1:8" s="45" customFormat="1" ht="31.5" outlineLevel="7" x14ac:dyDescent="0.2">
      <c r="A726" s="41" t="s">
        <v>21</v>
      </c>
      <c r="B726" s="42" t="s">
        <v>496</v>
      </c>
      <c r="C726" s="42" t="s">
        <v>382</v>
      </c>
      <c r="D726" s="42" t="s">
        <v>553</v>
      </c>
      <c r="E726" s="42" t="s">
        <v>20</v>
      </c>
      <c r="F726" s="16">
        <v>4144</v>
      </c>
      <c r="G726" s="43">
        <v>4144</v>
      </c>
      <c r="H726" s="44">
        <f t="shared" si="11"/>
        <v>1</v>
      </c>
    </row>
    <row r="727" spans="1:8" s="45" customFormat="1" ht="47.25" outlineLevel="7" x14ac:dyDescent="0.2">
      <c r="A727" s="41" t="s">
        <v>396</v>
      </c>
      <c r="B727" s="42" t="s">
        <v>496</v>
      </c>
      <c r="C727" s="42" t="s">
        <v>382</v>
      </c>
      <c r="D727" s="42" t="s">
        <v>554</v>
      </c>
      <c r="E727" s="42"/>
      <c r="F727" s="16">
        <v>2000</v>
      </c>
      <c r="G727" s="43">
        <v>2000</v>
      </c>
      <c r="H727" s="44">
        <f t="shared" si="11"/>
        <v>1</v>
      </c>
    </row>
    <row r="728" spans="1:8" s="45" customFormat="1" ht="31.5" outlineLevel="1" x14ac:dyDescent="0.2">
      <c r="A728" s="41" t="s">
        <v>21</v>
      </c>
      <c r="B728" s="42" t="s">
        <v>496</v>
      </c>
      <c r="C728" s="42" t="s">
        <v>382</v>
      </c>
      <c r="D728" s="42" t="s">
        <v>554</v>
      </c>
      <c r="E728" s="42" t="s">
        <v>20</v>
      </c>
      <c r="F728" s="16">
        <v>2000</v>
      </c>
      <c r="G728" s="43">
        <v>2000</v>
      </c>
      <c r="H728" s="44">
        <f t="shared" si="11"/>
        <v>1</v>
      </c>
    </row>
    <row r="729" spans="1:8" ht="47.25" outlineLevel="2" x14ac:dyDescent="0.2">
      <c r="A729" s="8" t="s">
        <v>2129</v>
      </c>
      <c r="B729" s="36" t="s">
        <v>555</v>
      </c>
      <c r="C729" s="36"/>
      <c r="D729" s="36"/>
      <c r="E729" s="36"/>
      <c r="F729" s="15">
        <v>21342716.899999999</v>
      </c>
      <c r="G729" s="38">
        <v>21237844.100000001</v>
      </c>
      <c r="H729" s="39">
        <f t="shared" si="11"/>
        <v>0.99508624883648267</v>
      </c>
    </row>
    <row r="730" spans="1:8" ht="15.75" outlineLevel="3" x14ac:dyDescent="0.2">
      <c r="A730" s="8" t="s">
        <v>2108</v>
      </c>
      <c r="B730" s="11" t="s">
        <v>555</v>
      </c>
      <c r="C730" s="11" t="s">
        <v>4</v>
      </c>
      <c r="D730" s="11"/>
      <c r="E730" s="11"/>
      <c r="F730" s="15">
        <v>1675.2</v>
      </c>
      <c r="G730" s="38">
        <v>0</v>
      </c>
      <c r="H730" s="39">
        <f t="shared" si="11"/>
        <v>0</v>
      </c>
    </row>
    <row r="731" spans="1:8" ht="15.75" outlineLevel="4" collapsed="1" x14ac:dyDescent="0.2">
      <c r="A731" s="8" t="s">
        <v>7</v>
      </c>
      <c r="B731" s="11" t="s">
        <v>555</v>
      </c>
      <c r="C731" s="11" t="s">
        <v>6</v>
      </c>
      <c r="D731" s="11"/>
      <c r="E731" s="11"/>
      <c r="F731" s="15">
        <v>1675.2</v>
      </c>
      <c r="G731" s="38">
        <v>0</v>
      </c>
      <c r="H731" s="39">
        <f t="shared" si="11"/>
        <v>0</v>
      </c>
    </row>
    <row r="732" spans="1:8" s="45" customFormat="1" ht="15.75" outlineLevel="5" x14ac:dyDescent="0.2">
      <c r="A732" s="12" t="s">
        <v>1228</v>
      </c>
      <c r="B732" s="13" t="s">
        <v>555</v>
      </c>
      <c r="C732" s="13" t="s">
        <v>6</v>
      </c>
      <c r="D732" s="13" t="s">
        <v>1227</v>
      </c>
      <c r="E732" s="13"/>
      <c r="F732" s="16">
        <v>1675.2</v>
      </c>
      <c r="G732" s="43">
        <v>0</v>
      </c>
      <c r="H732" s="44">
        <f t="shared" si="11"/>
        <v>0</v>
      </c>
    </row>
    <row r="733" spans="1:8" s="45" customFormat="1" ht="31.5" outlineLevel="6" x14ac:dyDescent="0.2">
      <c r="A733" s="12" t="s">
        <v>1230</v>
      </c>
      <c r="B733" s="13" t="s">
        <v>555</v>
      </c>
      <c r="C733" s="13" t="s">
        <v>6</v>
      </c>
      <c r="D733" s="13" t="s">
        <v>1229</v>
      </c>
      <c r="E733" s="13"/>
      <c r="F733" s="16">
        <v>1675.2</v>
      </c>
      <c r="G733" s="43">
        <v>0</v>
      </c>
      <c r="H733" s="44">
        <f t="shared" si="11"/>
        <v>0</v>
      </c>
    </row>
    <row r="734" spans="1:8" s="45" customFormat="1" ht="63" outlineLevel="7" x14ac:dyDescent="0.2">
      <c r="A734" s="12" t="s">
        <v>2130</v>
      </c>
      <c r="B734" s="13" t="s">
        <v>555</v>
      </c>
      <c r="C734" s="13" t="s">
        <v>6</v>
      </c>
      <c r="D734" s="13" t="s">
        <v>2131</v>
      </c>
      <c r="E734" s="13"/>
      <c r="F734" s="16">
        <v>1675.2</v>
      </c>
      <c r="G734" s="43">
        <v>0</v>
      </c>
      <c r="H734" s="44">
        <f t="shared" si="11"/>
        <v>0</v>
      </c>
    </row>
    <row r="735" spans="1:8" s="45" customFormat="1" ht="63" outlineLevel="3" x14ac:dyDescent="0.2">
      <c r="A735" s="12" t="s">
        <v>2130</v>
      </c>
      <c r="B735" s="13" t="s">
        <v>555</v>
      </c>
      <c r="C735" s="13" t="s">
        <v>6</v>
      </c>
      <c r="D735" s="13" t="s">
        <v>2132</v>
      </c>
      <c r="E735" s="13"/>
      <c r="F735" s="16">
        <v>1675.2</v>
      </c>
      <c r="G735" s="43">
        <v>0</v>
      </c>
      <c r="H735" s="44">
        <f t="shared" si="11"/>
        <v>0</v>
      </c>
    </row>
    <row r="736" spans="1:8" s="45" customFormat="1" ht="31.5" outlineLevel="4" x14ac:dyDescent="0.2">
      <c r="A736" s="12" t="s">
        <v>41</v>
      </c>
      <c r="B736" s="13" t="s">
        <v>555</v>
      </c>
      <c r="C736" s="13" t="s">
        <v>6</v>
      </c>
      <c r="D736" s="13" t="s">
        <v>2132</v>
      </c>
      <c r="E736" s="13" t="s">
        <v>40</v>
      </c>
      <c r="F736" s="16">
        <v>1675.2</v>
      </c>
      <c r="G736" s="43">
        <v>0</v>
      </c>
      <c r="H736" s="44">
        <f t="shared" si="11"/>
        <v>0</v>
      </c>
    </row>
    <row r="737" spans="1:8" ht="31.5" outlineLevel="5" x14ac:dyDescent="0.2">
      <c r="A737" s="8" t="s">
        <v>2120</v>
      </c>
      <c r="B737" s="36" t="s">
        <v>555</v>
      </c>
      <c r="C737" s="36" t="s">
        <v>248</v>
      </c>
      <c r="D737" s="36"/>
      <c r="E737" s="36"/>
      <c r="F737" s="15">
        <v>450.7</v>
      </c>
      <c r="G737" s="38">
        <v>426.6</v>
      </c>
      <c r="H737" s="39">
        <f t="shared" si="11"/>
        <v>0.94652762369647225</v>
      </c>
    </row>
    <row r="738" spans="1:8" ht="15.75" outlineLevel="6" collapsed="1" x14ac:dyDescent="0.2">
      <c r="A738" s="40" t="s">
        <v>515</v>
      </c>
      <c r="B738" s="36" t="s">
        <v>555</v>
      </c>
      <c r="C738" s="36" t="s">
        <v>514</v>
      </c>
      <c r="D738" s="36"/>
      <c r="E738" s="36"/>
      <c r="F738" s="15">
        <v>450.7</v>
      </c>
      <c r="G738" s="38">
        <v>426.6</v>
      </c>
      <c r="H738" s="39">
        <f t="shared" si="11"/>
        <v>0.94652762369647225</v>
      </c>
    </row>
    <row r="739" spans="1:8" s="45" customFormat="1" ht="31.5" outlineLevel="7" x14ac:dyDescent="0.2">
      <c r="A739" s="41" t="s">
        <v>498</v>
      </c>
      <c r="B739" s="42" t="s">
        <v>555</v>
      </c>
      <c r="C739" s="42" t="s">
        <v>514</v>
      </c>
      <c r="D739" s="42" t="s">
        <v>497</v>
      </c>
      <c r="E739" s="42"/>
      <c r="F739" s="16">
        <v>450.7</v>
      </c>
      <c r="G739" s="43">
        <v>426.6</v>
      </c>
      <c r="H739" s="44">
        <f t="shared" si="11"/>
        <v>0.94652762369647225</v>
      </c>
    </row>
    <row r="740" spans="1:8" s="45" customFormat="1" ht="47.25" outlineLevel="6" x14ac:dyDescent="0.2">
      <c r="A740" s="41" t="s">
        <v>517</v>
      </c>
      <c r="B740" s="42" t="s">
        <v>555</v>
      </c>
      <c r="C740" s="42" t="s">
        <v>514</v>
      </c>
      <c r="D740" s="42" t="s">
        <v>516</v>
      </c>
      <c r="E740" s="42"/>
      <c r="F740" s="16">
        <v>450.7</v>
      </c>
      <c r="G740" s="43">
        <v>426.6</v>
      </c>
      <c r="H740" s="44">
        <f t="shared" si="11"/>
        <v>0.94652762369647225</v>
      </c>
    </row>
    <row r="741" spans="1:8" s="45" customFormat="1" ht="47.25" outlineLevel="7" x14ac:dyDescent="0.2">
      <c r="A741" s="41" t="s">
        <v>557</v>
      </c>
      <c r="B741" s="42" t="s">
        <v>555</v>
      </c>
      <c r="C741" s="42" t="s">
        <v>514</v>
      </c>
      <c r="D741" s="42" t="s">
        <v>556</v>
      </c>
      <c r="E741" s="42"/>
      <c r="F741" s="16">
        <v>450.7</v>
      </c>
      <c r="G741" s="43">
        <v>426.6</v>
      </c>
      <c r="H741" s="44">
        <f t="shared" si="11"/>
        <v>0.94652762369647225</v>
      </c>
    </row>
    <row r="742" spans="1:8" s="45" customFormat="1" ht="94.5" outlineLevel="1" x14ac:dyDescent="0.2">
      <c r="A742" s="41" t="s">
        <v>39</v>
      </c>
      <c r="B742" s="42" t="s">
        <v>555</v>
      </c>
      <c r="C742" s="42" t="s">
        <v>514</v>
      </c>
      <c r="D742" s="42" t="s">
        <v>558</v>
      </c>
      <c r="E742" s="42"/>
      <c r="F742" s="16">
        <v>69.900000000000006</v>
      </c>
      <c r="G742" s="43">
        <v>68.8</v>
      </c>
      <c r="H742" s="44">
        <f t="shared" si="11"/>
        <v>0.98426323319027165</v>
      </c>
    </row>
    <row r="743" spans="1:8" s="45" customFormat="1" ht="31.5" outlineLevel="2" x14ac:dyDescent="0.2">
      <c r="A743" s="41" t="s">
        <v>21</v>
      </c>
      <c r="B743" s="42" t="s">
        <v>555</v>
      </c>
      <c r="C743" s="42" t="s">
        <v>514</v>
      </c>
      <c r="D743" s="42" t="s">
        <v>558</v>
      </c>
      <c r="E743" s="42" t="s">
        <v>20</v>
      </c>
      <c r="F743" s="16">
        <v>0.9</v>
      </c>
      <c r="G743" s="43">
        <v>0.1</v>
      </c>
      <c r="H743" s="44">
        <f t="shared" si="11"/>
        <v>0.11111111111111112</v>
      </c>
    </row>
    <row r="744" spans="1:8" s="45" customFormat="1" ht="15.75" outlineLevel="3" x14ac:dyDescent="0.2">
      <c r="A744" s="41" t="s">
        <v>81</v>
      </c>
      <c r="B744" s="42" t="s">
        <v>555</v>
      </c>
      <c r="C744" s="42" t="s">
        <v>514</v>
      </c>
      <c r="D744" s="42" t="s">
        <v>558</v>
      </c>
      <c r="E744" s="42" t="s">
        <v>80</v>
      </c>
      <c r="F744" s="16">
        <v>69</v>
      </c>
      <c r="G744" s="43">
        <v>68.7</v>
      </c>
      <c r="H744" s="44">
        <f t="shared" si="11"/>
        <v>0.9956521739130435</v>
      </c>
    </row>
    <row r="745" spans="1:8" s="45" customFormat="1" ht="78.75" outlineLevel="4" x14ac:dyDescent="0.2">
      <c r="A745" s="41" t="s">
        <v>521</v>
      </c>
      <c r="B745" s="42" t="s">
        <v>555</v>
      </c>
      <c r="C745" s="42" t="s">
        <v>514</v>
      </c>
      <c r="D745" s="42" t="s">
        <v>559</v>
      </c>
      <c r="E745" s="42"/>
      <c r="F745" s="16">
        <v>380.8</v>
      </c>
      <c r="G745" s="43">
        <v>357.8</v>
      </c>
      <c r="H745" s="44">
        <f t="shared" si="11"/>
        <v>0.93960084033613445</v>
      </c>
    </row>
    <row r="746" spans="1:8" s="45" customFormat="1" ht="31.5" outlineLevel="5" x14ac:dyDescent="0.2">
      <c r="A746" s="41" t="s">
        <v>21</v>
      </c>
      <c r="B746" s="42" t="s">
        <v>555</v>
      </c>
      <c r="C746" s="42" t="s">
        <v>514</v>
      </c>
      <c r="D746" s="42" t="s">
        <v>559</v>
      </c>
      <c r="E746" s="42" t="s">
        <v>20</v>
      </c>
      <c r="F746" s="16">
        <v>2.2999999999999998</v>
      </c>
      <c r="G746" s="43">
        <v>1.4</v>
      </c>
      <c r="H746" s="44">
        <f t="shared" si="11"/>
        <v>0.60869565217391308</v>
      </c>
    </row>
    <row r="747" spans="1:8" s="45" customFormat="1" ht="15.75" outlineLevel="6" x14ac:dyDescent="0.2">
      <c r="A747" s="41" t="s">
        <v>81</v>
      </c>
      <c r="B747" s="42" t="s">
        <v>555</v>
      </c>
      <c r="C747" s="42" t="s">
        <v>514</v>
      </c>
      <c r="D747" s="42" t="s">
        <v>559</v>
      </c>
      <c r="E747" s="42" t="s">
        <v>80</v>
      </c>
      <c r="F747" s="16">
        <v>378.5</v>
      </c>
      <c r="G747" s="43">
        <v>356.4</v>
      </c>
      <c r="H747" s="44">
        <f t="shared" si="11"/>
        <v>0.94161162483487448</v>
      </c>
    </row>
    <row r="748" spans="1:8" ht="15.75" outlineLevel="7" x14ac:dyDescent="0.2">
      <c r="A748" s="8" t="s">
        <v>2128</v>
      </c>
      <c r="B748" s="36" t="s">
        <v>555</v>
      </c>
      <c r="C748" s="36" t="s">
        <v>527</v>
      </c>
      <c r="D748" s="36"/>
      <c r="E748" s="36"/>
      <c r="F748" s="15">
        <v>129280.1</v>
      </c>
      <c r="G748" s="38">
        <v>129081.9</v>
      </c>
      <c r="H748" s="39">
        <f t="shared" si="11"/>
        <v>0.99846689475023598</v>
      </c>
    </row>
    <row r="749" spans="1:8" ht="15.75" outlineLevel="6" collapsed="1" x14ac:dyDescent="0.2">
      <c r="A749" s="40" t="s">
        <v>561</v>
      </c>
      <c r="B749" s="36" t="s">
        <v>555</v>
      </c>
      <c r="C749" s="36" t="s">
        <v>560</v>
      </c>
      <c r="D749" s="36"/>
      <c r="E749" s="36"/>
      <c r="F749" s="15">
        <v>129280.1</v>
      </c>
      <c r="G749" s="38">
        <v>129081.9</v>
      </c>
      <c r="H749" s="39">
        <f t="shared" si="11"/>
        <v>0.99846689475023598</v>
      </c>
    </row>
    <row r="750" spans="1:8" s="45" customFormat="1" ht="47.25" outlineLevel="7" x14ac:dyDescent="0.2">
      <c r="A750" s="41" t="s">
        <v>87</v>
      </c>
      <c r="B750" s="42" t="s">
        <v>555</v>
      </c>
      <c r="C750" s="42" t="s">
        <v>560</v>
      </c>
      <c r="D750" s="42" t="s">
        <v>86</v>
      </c>
      <c r="E750" s="42"/>
      <c r="F750" s="16">
        <v>23448</v>
      </c>
      <c r="G750" s="43">
        <v>23249.8</v>
      </c>
      <c r="H750" s="44">
        <f t="shared" si="11"/>
        <v>0.99154725349709993</v>
      </c>
    </row>
    <row r="751" spans="1:8" s="45" customFormat="1" ht="31.5" outlineLevel="7" x14ac:dyDescent="0.2">
      <c r="A751" s="41" t="s">
        <v>385</v>
      </c>
      <c r="B751" s="42" t="s">
        <v>555</v>
      </c>
      <c r="C751" s="42" t="s">
        <v>560</v>
      </c>
      <c r="D751" s="42" t="s">
        <v>384</v>
      </c>
      <c r="E751" s="42"/>
      <c r="F751" s="16">
        <v>23448</v>
      </c>
      <c r="G751" s="43">
        <v>23249.8</v>
      </c>
      <c r="H751" s="44">
        <f t="shared" si="11"/>
        <v>0.99154725349709993</v>
      </c>
    </row>
    <row r="752" spans="1:8" s="45" customFormat="1" ht="78.75" outlineLevel="2" x14ac:dyDescent="0.2">
      <c r="A752" s="41" t="s">
        <v>563</v>
      </c>
      <c r="B752" s="42" t="s">
        <v>555</v>
      </c>
      <c r="C752" s="42" t="s">
        <v>560</v>
      </c>
      <c r="D752" s="42" t="s">
        <v>562</v>
      </c>
      <c r="E752" s="42"/>
      <c r="F752" s="16">
        <v>23448</v>
      </c>
      <c r="G752" s="43">
        <v>23249.8</v>
      </c>
      <c r="H752" s="44">
        <f t="shared" si="11"/>
        <v>0.99154725349709993</v>
      </c>
    </row>
    <row r="753" spans="1:8" s="45" customFormat="1" ht="126" outlineLevel="3" x14ac:dyDescent="0.2">
      <c r="A753" s="46" t="s">
        <v>565</v>
      </c>
      <c r="B753" s="42" t="s">
        <v>555</v>
      </c>
      <c r="C753" s="42" t="s">
        <v>560</v>
      </c>
      <c r="D753" s="42" t="s">
        <v>564</v>
      </c>
      <c r="E753" s="42"/>
      <c r="F753" s="16">
        <v>23448</v>
      </c>
      <c r="G753" s="43">
        <v>23249.8</v>
      </c>
      <c r="H753" s="44">
        <f t="shared" si="11"/>
        <v>0.99154725349709993</v>
      </c>
    </row>
    <row r="754" spans="1:8" s="45" customFormat="1" ht="15.75" outlineLevel="4" x14ac:dyDescent="0.2">
      <c r="A754" s="41" t="s">
        <v>72</v>
      </c>
      <c r="B754" s="42" t="s">
        <v>555</v>
      </c>
      <c r="C754" s="42" t="s">
        <v>560</v>
      </c>
      <c r="D754" s="42" t="s">
        <v>564</v>
      </c>
      <c r="E754" s="42" t="s">
        <v>3</v>
      </c>
      <c r="F754" s="16">
        <v>23448</v>
      </c>
      <c r="G754" s="43">
        <v>23249.8</v>
      </c>
      <c r="H754" s="44">
        <f t="shared" si="11"/>
        <v>0.99154725349709993</v>
      </c>
    </row>
    <row r="755" spans="1:8" s="45" customFormat="1" ht="63" outlineLevel="5" x14ac:dyDescent="0.2">
      <c r="A755" s="41" t="s">
        <v>567</v>
      </c>
      <c r="B755" s="42" t="s">
        <v>555</v>
      </c>
      <c r="C755" s="42" t="s">
        <v>560</v>
      </c>
      <c r="D755" s="42" t="s">
        <v>566</v>
      </c>
      <c r="E755" s="42"/>
      <c r="F755" s="16">
        <v>105832.1</v>
      </c>
      <c r="G755" s="43">
        <v>105832.1</v>
      </c>
      <c r="H755" s="44">
        <f t="shared" si="11"/>
        <v>1</v>
      </c>
    </row>
    <row r="756" spans="1:8" s="45" customFormat="1" ht="63" outlineLevel="6" x14ac:dyDescent="0.2">
      <c r="A756" s="41" t="s">
        <v>569</v>
      </c>
      <c r="B756" s="42" t="s">
        <v>555</v>
      </c>
      <c r="C756" s="42" t="s">
        <v>560</v>
      </c>
      <c r="D756" s="42" t="s">
        <v>568</v>
      </c>
      <c r="E756" s="42"/>
      <c r="F756" s="16">
        <v>105832.1</v>
      </c>
      <c r="G756" s="43">
        <v>105832.1</v>
      </c>
      <c r="H756" s="44">
        <f t="shared" si="11"/>
        <v>1</v>
      </c>
    </row>
    <row r="757" spans="1:8" s="45" customFormat="1" ht="110.25" outlineLevel="7" x14ac:dyDescent="0.2">
      <c r="A757" s="46" t="s">
        <v>571</v>
      </c>
      <c r="B757" s="42" t="s">
        <v>555</v>
      </c>
      <c r="C757" s="42" t="s">
        <v>560</v>
      </c>
      <c r="D757" s="42" t="s">
        <v>570</v>
      </c>
      <c r="E757" s="42"/>
      <c r="F757" s="16">
        <v>105832.1</v>
      </c>
      <c r="G757" s="43">
        <v>105832.1</v>
      </c>
      <c r="H757" s="44">
        <f t="shared" si="11"/>
        <v>1</v>
      </c>
    </row>
    <row r="758" spans="1:8" s="45" customFormat="1" ht="63" outlineLevel="7" x14ac:dyDescent="0.2">
      <c r="A758" s="41" t="s">
        <v>573</v>
      </c>
      <c r="B758" s="42" t="s">
        <v>555</v>
      </c>
      <c r="C758" s="42" t="s">
        <v>560</v>
      </c>
      <c r="D758" s="42" t="s">
        <v>572</v>
      </c>
      <c r="E758" s="42"/>
      <c r="F758" s="16">
        <v>38149.300000000003</v>
      </c>
      <c r="G758" s="43">
        <v>38149.300000000003</v>
      </c>
      <c r="H758" s="44">
        <f t="shared" si="11"/>
        <v>1</v>
      </c>
    </row>
    <row r="759" spans="1:8" s="45" customFormat="1" ht="15.75" outlineLevel="6" x14ac:dyDescent="0.2">
      <c r="A759" s="41" t="s">
        <v>72</v>
      </c>
      <c r="B759" s="42" t="s">
        <v>555</v>
      </c>
      <c r="C759" s="42" t="s">
        <v>560</v>
      </c>
      <c r="D759" s="42" t="s">
        <v>572</v>
      </c>
      <c r="E759" s="42" t="s">
        <v>3</v>
      </c>
      <c r="F759" s="16">
        <v>38149.300000000003</v>
      </c>
      <c r="G759" s="43">
        <v>38149.300000000003</v>
      </c>
      <c r="H759" s="44">
        <f t="shared" si="11"/>
        <v>1</v>
      </c>
    </row>
    <row r="760" spans="1:8" s="45" customFormat="1" ht="63" outlineLevel="7" x14ac:dyDescent="0.2">
      <c r="A760" s="41" t="s">
        <v>575</v>
      </c>
      <c r="B760" s="42" t="s">
        <v>555</v>
      </c>
      <c r="C760" s="42" t="s">
        <v>560</v>
      </c>
      <c r="D760" s="42" t="s">
        <v>574</v>
      </c>
      <c r="E760" s="42"/>
      <c r="F760" s="16">
        <v>67682.8</v>
      </c>
      <c r="G760" s="43">
        <v>67682.8</v>
      </c>
      <c r="H760" s="44">
        <f t="shared" si="11"/>
        <v>1</v>
      </c>
    </row>
    <row r="761" spans="1:8" s="45" customFormat="1" ht="15.75" outlineLevel="5" x14ac:dyDescent="0.2">
      <c r="A761" s="41" t="s">
        <v>72</v>
      </c>
      <c r="B761" s="42" t="s">
        <v>555</v>
      </c>
      <c r="C761" s="42" t="s">
        <v>560</v>
      </c>
      <c r="D761" s="42" t="s">
        <v>574</v>
      </c>
      <c r="E761" s="42" t="s">
        <v>3</v>
      </c>
      <c r="F761" s="16">
        <v>67682.8</v>
      </c>
      <c r="G761" s="43">
        <v>67682.8</v>
      </c>
      <c r="H761" s="44">
        <f t="shared" si="11"/>
        <v>1</v>
      </c>
    </row>
    <row r="762" spans="1:8" ht="15.75" outlineLevel="6" x14ac:dyDescent="0.2">
      <c r="A762" s="8" t="s">
        <v>2109</v>
      </c>
      <c r="B762" s="36" t="s">
        <v>555</v>
      </c>
      <c r="C762" s="36" t="s">
        <v>22</v>
      </c>
      <c r="D762" s="36"/>
      <c r="E762" s="36"/>
      <c r="F762" s="15">
        <v>618417.9</v>
      </c>
      <c r="G762" s="38">
        <v>618410.6</v>
      </c>
      <c r="H762" s="39">
        <f t="shared" si="11"/>
        <v>0.99998819568450392</v>
      </c>
    </row>
    <row r="763" spans="1:8" ht="15.75" outlineLevel="7" x14ac:dyDescent="0.2">
      <c r="A763" s="40" t="s">
        <v>74</v>
      </c>
      <c r="B763" s="36" t="s">
        <v>555</v>
      </c>
      <c r="C763" s="36" t="s">
        <v>73</v>
      </c>
      <c r="D763" s="36"/>
      <c r="E763" s="36"/>
      <c r="F763" s="15">
        <v>67356.5</v>
      </c>
      <c r="G763" s="38">
        <v>67352</v>
      </c>
      <c r="H763" s="39">
        <f t="shared" si="11"/>
        <v>0.9999331913029923</v>
      </c>
    </row>
    <row r="764" spans="1:8" s="45" customFormat="1" ht="31.5" outlineLevel="7" x14ac:dyDescent="0.2">
      <c r="A764" s="41" t="s">
        <v>66</v>
      </c>
      <c r="B764" s="42" t="s">
        <v>555</v>
      </c>
      <c r="C764" s="42" t="s">
        <v>73</v>
      </c>
      <c r="D764" s="42" t="s">
        <v>65</v>
      </c>
      <c r="E764" s="42"/>
      <c r="F764" s="16">
        <v>67356.5</v>
      </c>
      <c r="G764" s="43">
        <v>67352</v>
      </c>
      <c r="H764" s="44">
        <f t="shared" si="11"/>
        <v>0.9999331913029923</v>
      </c>
    </row>
    <row r="765" spans="1:8" s="45" customFormat="1" ht="31.5" outlineLevel="7" x14ac:dyDescent="0.2">
      <c r="A765" s="41" t="s">
        <v>76</v>
      </c>
      <c r="B765" s="42" t="s">
        <v>555</v>
      </c>
      <c r="C765" s="42" t="s">
        <v>73</v>
      </c>
      <c r="D765" s="42" t="s">
        <v>75</v>
      </c>
      <c r="E765" s="42"/>
      <c r="F765" s="16">
        <v>67356.5</v>
      </c>
      <c r="G765" s="43">
        <v>67352</v>
      </c>
      <c r="H765" s="44">
        <f t="shared" si="11"/>
        <v>0.9999331913029923</v>
      </c>
    </row>
    <row r="766" spans="1:8" s="45" customFormat="1" ht="47.25" outlineLevel="7" x14ac:dyDescent="0.2">
      <c r="A766" s="41" t="s">
        <v>577</v>
      </c>
      <c r="B766" s="42" t="s">
        <v>555</v>
      </c>
      <c r="C766" s="42" t="s">
        <v>73</v>
      </c>
      <c r="D766" s="42" t="s">
        <v>576</v>
      </c>
      <c r="E766" s="42"/>
      <c r="F766" s="16">
        <v>67356.5</v>
      </c>
      <c r="G766" s="43">
        <v>67352</v>
      </c>
      <c r="H766" s="44">
        <f t="shared" si="11"/>
        <v>0.9999331913029923</v>
      </c>
    </row>
    <row r="767" spans="1:8" s="45" customFormat="1" ht="47.25" outlineLevel="6" x14ac:dyDescent="0.2">
      <c r="A767" s="41" t="s">
        <v>579</v>
      </c>
      <c r="B767" s="42" t="s">
        <v>555</v>
      </c>
      <c r="C767" s="42" t="s">
        <v>73</v>
      </c>
      <c r="D767" s="42" t="s">
        <v>578</v>
      </c>
      <c r="E767" s="42"/>
      <c r="F767" s="16">
        <v>65333.3</v>
      </c>
      <c r="G767" s="43">
        <v>65333.3</v>
      </c>
      <c r="H767" s="44">
        <f t="shared" si="11"/>
        <v>1</v>
      </c>
    </row>
    <row r="768" spans="1:8" s="45" customFormat="1" ht="31.5" outlineLevel="7" x14ac:dyDescent="0.2">
      <c r="A768" s="41" t="s">
        <v>41</v>
      </c>
      <c r="B768" s="42" t="s">
        <v>555</v>
      </c>
      <c r="C768" s="42" t="s">
        <v>73</v>
      </c>
      <c r="D768" s="42" t="s">
        <v>578</v>
      </c>
      <c r="E768" s="42" t="s">
        <v>40</v>
      </c>
      <c r="F768" s="16">
        <v>65333.3</v>
      </c>
      <c r="G768" s="43">
        <v>65333.3</v>
      </c>
      <c r="H768" s="44">
        <f t="shared" si="11"/>
        <v>1</v>
      </c>
    </row>
    <row r="769" spans="1:8" s="45" customFormat="1" ht="94.5" outlineLevel="7" x14ac:dyDescent="0.2">
      <c r="A769" s="41" t="s">
        <v>39</v>
      </c>
      <c r="B769" s="42" t="s">
        <v>555</v>
      </c>
      <c r="C769" s="42" t="s">
        <v>73</v>
      </c>
      <c r="D769" s="42" t="s">
        <v>580</v>
      </c>
      <c r="E769" s="42"/>
      <c r="F769" s="16">
        <v>2023.2</v>
      </c>
      <c r="G769" s="43">
        <v>2018.7</v>
      </c>
      <c r="H769" s="44">
        <f t="shared" si="11"/>
        <v>0.99777580071174377</v>
      </c>
    </row>
    <row r="770" spans="1:8" s="45" customFormat="1" ht="15.75" outlineLevel="6" x14ac:dyDescent="0.2">
      <c r="A770" s="41" t="s">
        <v>81</v>
      </c>
      <c r="B770" s="42" t="s">
        <v>555</v>
      </c>
      <c r="C770" s="42" t="s">
        <v>73</v>
      </c>
      <c r="D770" s="42" t="s">
        <v>580</v>
      </c>
      <c r="E770" s="42" t="s">
        <v>80</v>
      </c>
      <c r="F770" s="16">
        <v>1687.8</v>
      </c>
      <c r="G770" s="43">
        <v>1683.3</v>
      </c>
      <c r="H770" s="44">
        <f t="shared" si="11"/>
        <v>0.99733380732314258</v>
      </c>
    </row>
    <row r="771" spans="1:8" s="45" customFormat="1" ht="31.5" outlineLevel="7" x14ac:dyDescent="0.2">
      <c r="A771" s="41" t="s">
        <v>41</v>
      </c>
      <c r="B771" s="42" t="s">
        <v>555</v>
      </c>
      <c r="C771" s="42" t="s">
        <v>73</v>
      </c>
      <c r="D771" s="42" t="s">
        <v>580</v>
      </c>
      <c r="E771" s="42" t="s">
        <v>40</v>
      </c>
      <c r="F771" s="16">
        <v>335.4</v>
      </c>
      <c r="G771" s="43">
        <v>335.4</v>
      </c>
      <c r="H771" s="44">
        <f t="shared" si="11"/>
        <v>1</v>
      </c>
    </row>
    <row r="772" spans="1:8" ht="15.75" outlineLevel="5" collapsed="1" x14ac:dyDescent="0.2">
      <c r="A772" s="40" t="s">
        <v>85</v>
      </c>
      <c r="B772" s="36" t="s">
        <v>555</v>
      </c>
      <c r="C772" s="36" t="s">
        <v>84</v>
      </c>
      <c r="D772" s="36"/>
      <c r="E772" s="36"/>
      <c r="F772" s="15">
        <v>551061.4</v>
      </c>
      <c r="G772" s="38">
        <v>551058.6</v>
      </c>
      <c r="H772" s="39">
        <f t="shared" si="11"/>
        <v>0.99999491889651493</v>
      </c>
    </row>
    <row r="773" spans="1:8" s="45" customFormat="1" ht="47.25" outlineLevel="6" x14ac:dyDescent="0.2">
      <c r="A773" s="41" t="s">
        <v>87</v>
      </c>
      <c r="B773" s="42" t="s">
        <v>555</v>
      </c>
      <c r="C773" s="42" t="s">
        <v>84</v>
      </c>
      <c r="D773" s="42" t="s">
        <v>86</v>
      </c>
      <c r="E773" s="42"/>
      <c r="F773" s="16">
        <v>550993</v>
      </c>
      <c r="G773" s="43">
        <v>550990.19999999995</v>
      </c>
      <c r="H773" s="44">
        <f t="shared" si="11"/>
        <v>0.99999491826574916</v>
      </c>
    </row>
    <row r="774" spans="1:8" s="45" customFormat="1" ht="47.25" outlineLevel="7" x14ac:dyDescent="0.2">
      <c r="A774" s="41" t="s">
        <v>89</v>
      </c>
      <c r="B774" s="42" t="s">
        <v>555</v>
      </c>
      <c r="C774" s="42" t="s">
        <v>84</v>
      </c>
      <c r="D774" s="42" t="s">
        <v>88</v>
      </c>
      <c r="E774" s="42"/>
      <c r="F774" s="16">
        <v>550993</v>
      </c>
      <c r="G774" s="43">
        <v>550990.19999999995</v>
      </c>
      <c r="H774" s="44">
        <f t="shared" si="11"/>
        <v>0.99999491826574916</v>
      </c>
    </row>
    <row r="775" spans="1:8" s="45" customFormat="1" ht="78.75" outlineLevel="7" x14ac:dyDescent="0.2">
      <c r="A775" s="41" t="s">
        <v>582</v>
      </c>
      <c r="B775" s="42" t="s">
        <v>555</v>
      </c>
      <c r="C775" s="42" t="s">
        <v>84</v>
      </c>
      <c r="D775" s="42" t="s">
        <v>581</v>
      </c>
      <c r="E775" s="42"/>
      <c r="F775" s="16">
        <v>35169</v>
      </c>
      <c r="G775" s="43">
        <v>35168.699999999997</v>
      </c>
      <c r="H775" s="44">
        <f t="shared" si="11"/>
        <v>0.99999146976030018</v>
      </c>
    </row>
    <row r="776" spans="1:8" s="45" customFormat="1" ht="94.5" outlineLevel="3" x14ac:dyDescent="0.2">
      <c r="A776" s="41" t="s">
        <v>39</v>
      </c>
      <c r="B776" s="42" t="s">
        <v>555</v>
      </c>
      <c r="C776" s="42" t="s">
        <v>84</v>
      </c>
      <c r="D776" s="42" t="s">
        <v>583</v>
      </c>
      <c r="E776" s="42"/>
      <c r="F776" s="16">
        <v>12046</v>
      </c>
      <c r="G776" s="43">
        <v>12045.7</v>
      </c>
      <c r="H776" s="44">
        <f t="shared" ref="H776:H839" si="12">G776/F776</f>
        <v>0.99997509546737517</v>
      </c>
    </row>
    <row r="777" spans="1:8" s="45" customFormat="1" ht="31.5" outlineLevel="4" x14ac:dyDescent="0.2">
      <c r="A777" s="41" t="s">
        <v>21</v>
      </c>
      <c r="B777" s="42" t="s">
        <v>555</v>
      </c>
      <c r="C777" s="42" t="s">
        <v>84</v>
      </c>
      <c r="D777" s="42" t="s">
        <v>583</v>
      </c>
      <c r="E777" s="42" t="s">
        <v>20</v>
      </c>
      <c r="F777" s="16">
        <v>7412.2</v>
      </c>
      <c r="G777" s="43">
        <v>7411.9</v>
      </c>
      <c r="H777" s="44">
        <f t="shared" si="12"/>
        <v>0.99995952618655726</v>
      </c>
    </row>
    <row r="778" spans="1:8" s="45" customFormat="1" ht="31.5" outlineLevel="5" x14ac:dyDescent="0.2">
      <c r="A778" s="41" t="s">
        <v>41</v>
      </c>
      <c r="B778" s="42" t="s">
        <v>555</v>
      </c>
      <c r="C778" s="42" t="s">
        <v>84</v>
      </c>
      <c r="D778" s="42" t="s">
        <v>583</v>
      </c>
      <c r="E778" s="42" t="s">
        <v>40</v>
      </c>
      <c r="F778" s="16">
        <v>4633.8</v>
      </c>
      <c r="G778" s="43">
        <v>4633.8</v>
      </c>
      <c r="H778" s="44">
        <f t="shared" si="12"/>
        <v>1</v>
      </c>
    </row>
    <row r="779" spans="1:8" s="45" customFormat="1" ht="141.75" outlineLevel="6" x14ac:dyDescent="0.2">
      <c r="A779" s="46" t="s">
        <v>585</v>
      </c>
      <c r="B779" s="42" t="s">
        <v>555</v>
      </c>
      <c r="C779" s="42" t="s">
        <v>84</v>
      </c>
      <c r="D779" s="42" t="s">
        <v>584</v>
      </c>
      <c r="E779" s="42"/>
      <c r="F779" s="16">
        <v>23123</v>
      </c>
      <c r="G779" s="43">
        <v>23123</v>
      </c>
      <c r="H779" s="44">
        <f t="shared" si="12"/>
        <v>1</v>
      </c>
    </row>
    <row r="780" spans="1:8" s="45" customFormat="1" ht="15.75" outlineLevel="7" x14ac:dyDescent="0.2">
      <c r="A780" s="41" t="s">
        <v>113</v>
      </c>
      <c r="B780" s="42" t="s">
        <v>555</v>
      </c>
      <c r="C780" s="42" t="s">
        <v>84</v>
      </c>
      <c r="D780" s="42" t="s">
        <v>584</v>
      </c>
      <c r="E780" s="42" t="s">
        <v>112</v>
      </c>
      <c r="F780" s="16">
        <v>23123</v>
      </c>
      <c r="G780" s="43">
        <v>23123</v>
      </c>
      <c r="H780" s="44">
        <f t="shared" si="12"/>
        <v>1</v>
      </c>
    </row>
    <row r="781" spans="1:8" s="45" customFormat="1" ht="63" outlineLevel="1" x14ac:dyDescent="0.2">
      <c r="A781" s="41" t="s">
        <v>587</v>
      </c>
      <c r="B781" s="42" t="s">
        <v>555</v>
      </c>
      <c r="C781" s="42" t="s">
        <v>84</v>
      </c>
      <c r="D781" s="42" t="s">
        <v>586</v>
      </c>
      <c r="E781" s="42"/>
      <c r="F781" s="16">
        <v>515698</v>
      </c>
      <c r="G781" s="43">
        <v>515695.5</v>
      </c>
      <c r="H781" s="44">
        <f t="shared" si="12"/>
        <v>0.99999515220148227</v>
      </c>
    </row>
    <row r="782" spans="1:8" s="45" customFormat="1" ht="94.5" outlineLevel="2" x14ac:dyDescent="0.2">
      <c r="A782" s="41" t="s">
        <v>39</v>
      </c>
      <c r="B782" s="42" t="s">
        <v>555</v>
      </c>
      <c r="C782" s="42" t="s">
        <v>84</v>
      </c>
      <c r="D782" s="42" t="s">
        <v>588</v>
      </c>
      <c r="E782" s="42"/>
      <c r="F782" s="16">
        <v>412535</v>
      </c>
      <c r="G782" s="43">
        <v>412533.4</v>
      </c>
      <c r="H782" s="44">
        <f t="shared" si="12"/>
        <v>0.99999612154120265</v>
      </c>
    </row>
    <row r="783" spans="1:8" s="45" customFormat="1" ht="63.75" customHeight="1" outlineLevel="3" x14ac:dyDescent="0.2">
      <c r="A783" s="41" t="s">
        <v>17</v>
      </c>
      <c r="B783" s="42" t="s">
        <v>555</v>
      </c>
      <c r="C783" s="42" t="s">
        <v>84</v>
      </c>
      <c r="D783" s="42" t="s">
        <v>588</v>
      </c>
      <c r="E783" s="42" t="s">
        <v>16</v>
      </c>
      <c r="F783" s="16">
        <v>668.2</v>
      </c>
      <c r="G783" s="43">
        <v>668.2</v>
      </c>
      <c r="H783" s="44">
        <f t="shared" si="12"/>
        <v>1</v>
      </c>
    </row>
    <row r="784" spans="1:8" s="45" customFormat="1" ht="31.5" outlineLevel="4" x14ac:dyDescent="0.2">
      <c r="A784" s="41" t="s">
        <v>21</v>
      </c>
      <c r="B784" s="42" t="s">
        <v>555</v>
      </c>
      <c r="C784" s="42" t="s">
        <v>84</v>
      </c>
      <c r="D784" s="42" t="s">
        <v>588</v>
      </c>
      <c r="E784" s="42" t="s">
        <v>20</v>
      </c>
      <c r="F784" s="16">
        <v>2093.5</v>
      </c>
      <c r="G784" s="43">
        <v>2093</v>
      </c>
      <c r="H784" s="44">
        <f t="shared" si="12"/>
        <v>0.99976116551229999</v>
      </c>
    </row>
    <row r="785" spans="1:8" s="45" customFormat="1" ht="15.75" outlineLevel="5" x14ac:dyDescent="0.2">
      <c r="A785" s="41" t="s">
        <v>81</v>
      </c>
      <c r="B785" s="42" t="s">
        <v>555</v>
      </c>
      <c r="C785" s="42" t="s">
        <v>84</v>
      </c>
      <c r="D785" s="42" t="s">
        <v>588</v>
      </c>
      <c r="E785" s="42" t="s">
        <v>80</v>
      </c>
      <c r="F785" s="16">
        <v>389992.6</v>
      </c>
      <c r="G785" s="43">
        <v>389991.9</v>
      </c>
      <c r="H785" s="44">
        <f t="shared" si="12"/>
        <v>0.99999820509414805</v>
      </c>
    </row>
    <row r="786" spans="1:8" s="45" customFormat="1" ht="31.5" outlineLevel="6" x14ac:dyDescent="0.2">
      <c r="A786" s="41" t="s">
        <v>41</v>
      </c>
      <c r="B786" s="42" t="s">
        <v>555</v>
      </c>
      <c r="C786" s="42" t="s">
        <v>84</v>
      </c>
      <c r="D786" s="42" t="s">
        <v>588</v>
      </c>
      <c r="E786" s="42" t="s">
        <v>40</v>
      </c>
      <c r="F786" s="16">
        <v>19780.7</v>
      </c>
      <c r="G786" s="43">
        <v>19780.3</v>
      </c>
      <c r="H786" s="44">
        <f t="shared" si="12"/>
        <v>0.99997977826871642</v>
      </c>
    </row>
    <row r="787" spans="1:8" s="45" customFormat="1" ht="47.25" outlineLevel="7" x14ac:dyDescent="0.2">
      <c r="A787" s="41" t="s">
        <v>590</v>
      </c>
      <c r="B787" s="42" t="s">
        <v>555</v>
      </c>
      <c r="C787" s="42" t="s">
        <v>84</v>
      </c>
      <c r="D787" s="42" t="s">
        <v>589</v>
      </c>
      <c r="E787" s="42"/>
      <c r="F787" s="16">
        <v>20471</v>
      </c>
      <c r="G787" s="43">
        <v>20471</v>
      </c>
      <c r="H787" s="44">
        <f t="shared" si="12"/>
        <v>1</v>
      </c>
    </row>
    <row r="788" spans="1:8" s="45" customFormat="1" ht="15.75" outlineLevel="6" x14ac:dyDescent="0.2">
      <c r="A788" s="41" t="s">
        <v>81</v>
      </c>
      <c r="B788" s="42" t="s">
        <v>555</v>
      </c>
      <c r="C788" s="42" t="s">
        <v>84</v>
      </c>
      <c r="D788" s="42" t="s">
        <v>589</v>
      </c>
      <c r="E788" s="42" t="s">
        <v>80</v>
      </c>
      <c r="F788" s="16">
        <v>17964.2</v>
      </c>
      <c r="G788" s="43">
        <v>17964.2</v>
      </c>
      <c r="H788" s="44">
        <f t="shared" si="12"/>
        <v>1</v>
      </c>
    </row>
    <row r="789" spans="1:8" s="45" customFormat="1" ht="31.5" outlineLevel="7" x14ac:dyDescent="0.2">
      <c r="A789" s="41" t="s">
        <v>41</v>
      </c>
      <c r="B789" s="42" t="s">
        <v>555</v>
      </c>
      <c r="C789" s="42" t="s">
        <v>84</v>
      </c>
      <c r="D789" s="42" t="s">
        <v>589</v>
      </c>
      <c r="E789" s="42" t="s">
        <v>40</v>
      </c>
      <c r="F789" s="16">
        <v>2506.8000000000002</v>
      </c>
      <c r="G789" s="43">
        <v>2506.8000000000002</v>
      </c>
      <c r="H789" s="44">
        <f t="shared" si="12"/>
        <v>1</v>
      </c>
    </row>
    <row r="790" spans="1:8" s="45" customFormat="1" ht="141.75" outlineLevel="2" x14ac:dyDescent="0.2">
      <c r="A790" s="46" t="s">
        <v>592</v>
      </c>
      <c r="B790" s="42" t="s">
        <v>555</v>
      </c>
      <c r="C790" s="42" t="s">
        <v>84</v>
      </c>
      <c r="D790" s="42" t="s">
        <v>591</v>
      </c>
      <c r="E790" s="42"/>
      <c r="F790" s="16">
        <v>82692</v>
      </c>
      <c r="G790" s="43">
        <v>82691.100000000006</v>
      </c>
      <c r="H790" s="44">
        <f t="shared" si="12"/>
        <v>0.99998911623857212</v>
      </c>
    </row>
    <row r="791" spans="1:8" s="45" customFormat="1" ht="15.75" outlineLevel="3" x14ac:dyDescent="0.2">
      <c r="A791" s="41" t="s">
        <v>113</v>
      </c>
      <c r="B791" s="42" t="s">
        <v>555</v>
      </c>
      <c r="C791" s="42" t="s">
        <v>84</v>
      </c>
      <c r="D791" s="42" t="s">
        <v>591</v>
      </c>
      <c r="E791" s="42" t="s">
        <v>112</v>
      </c>
      <c r="F791" s="16">
        <v>82692</v>
      </c>
      <c r="G791" s="43">
        <v>82691.100000000006</v>
      </c>
      <c r="H791" s="44">
        <f t="shared" si="12"/>
        <v>0.99998911623857212</v>
      </c>
    </row>
    <row r="792" spans="1:8" s="45" customFormat="1" ht="78.75" outlineLevel="4" x14ac:dyDescent="0.2">
      <c r="A792" s="41" t="s">
        <v>594</v>
      </c>
      <c r="B792" s="42" t="s">
        <v>555</v>
      </c>
      <c r="C792" s="42" t="s">
        <v>84</v>
      </c>
      <c r="D792" s="42" t="s">
        <v>593</v>
      </c>
      <c r="E792" s="42"/>
      <c r="F792" s="16">
        <v>126</v>
      </c>
      <c r="G792" s="43">
        <v>126</v>
      </c>
      <c r="H792" s="44">
        <f t="shared" si="12"/>
        <v>1</v>
      </c>
    </row>
    <row r="793" spans="1:8" s="45" customFormat="1" ht="94.5" outlineLevel="5" x14ac:dyDescent="0.2">
      <c r="A793" s="41" t="s">
        <v>39</v>
      </c>
      <c r="B793" s="42" t="s">
        <v>555</v>
      </c>
      <c r="C793" s="42" t="s">
        <v>84</v>
      </c>
      <c r="D793" s="42" t="s">
        <v>595</v>
      </c>
      <c r="E793" s="42"/>
      <c r="F793" s="16">
        <v>126</v>
      </c>
      <c r="G793" s="43">
        <v>126</v>
      </c>
      <c r="H793" s="44">
        <f t="shared" si="12"/>
        <v>1</v>
      </c>
    </row>
    <row r="794" spans="1:8" s="45" customFormat="1" ht="31.5" outlineLevel="6" x14ac:dyDescent="0.2">
      <c r="A794" s="41" t="s">
        <v>21</v>
      </c>
      <c r="B794" s="42" t="s">
        <v>555</v>
      </c>
      <c r="C794" s="42" t="s">
        <v>84</v>
      </c>
      <c r="D794" s="42" t="s">
        <v>595</v>
      </c>
      <c r="E794" s="42" t="s">
        <v>20</v>
      </c>
      <c r="F794" s="16">
        <v>60</v>
      </c>
      <c r="G794" s="43">
        <v>60</v>
      </c>
      <c r="H794" s="44">
        <f t="shared" si="12"/>
        <v>1</v>
      </c>
    </row>
    <row r="795" spans="1:8" s="45" customFormat="1" ht="31.5" outlineLevel="7" x14ac:dyDescent="0.2">
      <c r="A795" s="41" t="s">
        <v>41</v>
      </c>
      <c r="B795" s="42" t="s">
        <v>555</v>
      </c>
      <c r="C795" s="42" t="s">
        <v>84</v>
      </c>
      <c r="D795" s="42" t="s">
        <v>595</v>
      </c>
      <c r="E795" s="42" t="s">
        <v>40</v>
      </c>
      <c r="F795" s="16">
        <v>66</v>
      </c>
      <c r="G795" s="43">
        <v>66</v>
      </c>
      <c r="H795" s="44">
        <f t="shared" si="12"/>
        <v>1</v>
      </c>
    </row>
    <row r="796" spans="1:8" s="45" customFormat="1" ht="31.5" outlineLevel="7" x14ac:dyDescent="0.2">
      <c r="A796" s="41" t="s">
        <v>94</v>
      </c>
      <c r="B796" s="42" t="s">
        <v>555</v>
      </c>
      <c r="C796" s="42" t="s">
        <v>84</v>
      </c>
      <c r="D796" s="42" t="s">
        <v>93</v>
      </c>
      <c r="E796" s="42"/>
      <c r="F796" s="16">
        <v>68.400000000000006</v>
      </c>
      <c r="G796" s="43">
        <v>68.400000000000006</v>
      </c>
      <c r="H796" s="44">
        <f t="shared" si="12"/>
        <v>1</v>
      </c>
    </row>
    <row r="797" spans="1:8" s="45" customFormat="1" ht="63" outlineLevel="7" x14ac:dyDescent="0.2">
      <c r="A797" s="41" t="s">
        <v>127</v>
      </c>
      <c r="B797" s="42" t="s">
        <v>555</v>
      </c>
      <c r="C797" s="42" t="s">
        <v>84</v>
      </c>
      <c r="D797" s="42" t="s">
        <v>126</v>
      </c>
      <c r="E797" s="42"/>
      <c r="F797" s="16">
        <v>68.400000000000006</v>
      </c>
      <c r="G797" s="43">
        <v>68.400000000000006</v>
      </c>
      <c r="H797" s="44">
        <f t="shared" si="12"/>
        <v>1</v>
      </c>
    </row>
    <row r="798" spans="1:8" s="45" customFormat="1" ht="110.25" outlineLevel="7" x14ac:dyDescent="0.2">
      <c r="A798" s="46" t="s">
        <v>597</v>
      </c>
      <c r="B798" s="42" t="s">
        <v>555</v>
      </c>
      <c r="C798" s="42" t="s">
        <v>84</v>
      </c>
      <c r="D798" s="42" t="s">
        <v>596</v>
      </c>
      <c r="E798" s="42"/>
      <c r="F798" s="16">
        <v>68.400000000000006</v>
      </c>
      <c r="G798" s="43">
        <v>68.400000000000006</v>
      </c>
      <c r="H798" s="44">
        <f t="shared" si="12"/>
        <v>1</v>
      </c>
    </row>
    <row r="799" spans="1:8" s="45" customFormat="1" ht="94.5" outlineLevel="7" x14ac:dyDescent="0.2">
      <c r="A799" s="41" t="s">
        <v>39</v>
      </c>
      <c r="B799" s="42" t="s">
        <v>555</v>
      </c>
      <c r="C799" s="42" t="s">
        <v>84</v>
      </c>
      <c r="D799" s="42" t="s">
        <v>598</v>
      </c>
      <c r="E799" s="42"/>
      <c r="F799" s="16">
        <v>68.400000000000006</v>
      </c>
      <c r="G799" s="43">
        <v>68.400000000000006</v>
      </c>
      <c r="H799" s="44">
        <f t="shared" si="12"/>
        <v>1</v>
      </c>
    </row>
    <row r="800" spans="1:8" s="45" customFormat="1" ht="31.5" outlineLevel="6" x14ac:dyDescent="0.2">
      <c r="A800" s="41" t="s">
        <v>41</v>
      </c>
      <c r="B800" s="42" t="s">
        <v>555</v>
      </c>
      <c r="C800" s="42" t="s">
        <v>84</v>
      </c>
      <c r="D800" s="42" t="s">
        <v>598</v>
      </c>
      <c r="E800" s="42" t="s">
        <v>40</v>
      </c>
      <c r="F800" s="16">
        <v>68.400000000000006</v>
      </c>
      <c r="G800" s="43">
        <v>68.400000000000006</v>
      </c>
      <c r="H800" s="44">
        <f t="shared" si="12"/>
        <v>1</v>
      </c>
    </row>
    <row r="801" spans="1:8" ht="15.75" outlineLevel="7" x14ac:dyDescent="0.2">
      <c r="A801" s="8" t="s">
        <v>2114</v>
      </c>
      <c r="B801" s="36" t="s">
        <v>555</v>
      </c>
      <c r="C801" s="36" t="s">
        <v>161</v>
      </c>
      <c r="D801" s="36"/>
      <c r="E801" s="36"/>
      <c r="F801" s="15">
        <v>20503744.699999999</v>
      </c>
      <c r="G801" s="38">
        <v>20400777</v>
      </c>
      <c r="H801" s="39">
        <f t="shared" si="12"/>
        <v>0.99497810270725817</v>
      </c>
    </row>
    <row r="802" spans="1:8" ht="15.75" outlineLevel="7" x14ac:dyDescent="0.2">
      <c r="A802" s="40" t="s">
        <v>600</v>
      </c>
      <c r="B802" s="36" t="s">
        <v>555</v>
      </c>
      <c r="C802" s="36" t="s">
        <v>599</v>
      </c>
      <c r="D802" s="36"/>
      <c r="E802" s="36"/>
      <c r="F802" s="15">
        <v>136772.29999999999</v>
      </c>
      <c r="G802" s="38">
        <v>136738.70000000001</v>
      </c>
      <c r="H802" s="39">
        <f t="shared" si="12"/>
        <v>0.99975433622158894</v>
      </c>
    </row>
    <row r="803" spans="1:8" s="45" customFormat="1" ht="47.25" outlineLevel="5" x14ac:dyDescent="0.2">
      <c r="A803" s="41" t="s">
        <v>87</v>
      </c>
      <c r="B803" s="42" t="s">
        <v>555</v>
      </c>
      <c r="C803" s="42" t="s">
        <v>599</v>
      </c>
      <c r="D803" s="42" t="s">
        <v>86</v>
      </c>
      <c r="E803" s="42"/>
      <c r="F803" s="16">
        <v>136772.29999999999</v>
      </c>
      <c r="G803" s="43">
        <v>136738.70000000001</v>
      </c>
      <c r="H803" s="44">
        <f t="shared" si="12"/>
        <v>0.99975433622158894</v>
      </c>
    </row>
    <row r="804" spans="1:8" s="45" customFormat="1" ht="31.5" outlineLevel="6" x14ac:dyDescent="0.2">
      <c r="A804" s="41" t="s">
        <v>385</v>
      </c>
      <c r="B804" s="42" t="s">
        <v>555</v>
      </c>
      <c r="C804" s="42" t="s">
        <v>599</v>
      </c>
      <c r="D804" s="42" t="s">
        <v>384</v>
      </c>
      <c r="E804" s="42"/>
      <c r="F804" s="16">
        <v>136772.29999999999</v>
      </c>
      <c r="G804" s="43">
        <v>136738.70000000001</v>
      </c>
      <c r="H804" s="44">
        <f t="shared" si="12"/>
        <v>0.99975433622158894</v>
      </c>
    </row>
    <row r="805" spans="1:8" s="45" customFormat="1" ht="78.75" outlineLevel="7" x14ac:dyDescent="0.2">
      <c r="A805" s="41" t="s">
        <v>563</v>
      </c>
      <c r="B805" s="42" t="s">
        <v>555</v>
      </c>
      <c r="C805" s="42" t="s">
        <v>599</v>
      </c>
      <c r="D805" s="42" t="s">
        <v>562</v>
      </c>
      <c r="E805" s="42"/>
      <c r="F805" s="16">
        <v>136772.29999999999</v>
      </c>
      <c r="G805" s="43">
        <v>136738.70000000001</v>
      </c>
      <c r="H805" s="44">
        <f t="shared" si="12"/>
        <v>0.99975433622158894</v>
      </c>
    </row>
    <row r="806" spans="1:8" s="45" customFormat="1" ht="47.25" outlineLevel="4" x14ac:dyDescent="0.2">
      <c r="A806" s="41" t="s">
        <v>602</v>
      </c>
      <c r="B806" s="42" t="s">
        <v>555</v>
      </c>
      <c r="C806" s="42" t="s">
        <v>599</v>
      </c>
      <c r="D806" s="42" t="s">
        <v>601</v>
      </c>
      <c r="E806" s="42"/>
      <c r="F806" s="16">
        <v>8170.6</v>
      </c>
      <c r="G806" s="43">
        <v>8152.7</v>
      </c>
      <c r="H806" s="44">
        <f t="shared" si="12"/>
        <v>0.99780921841725201</v>
      </c>
    </row>
    <row r="807" spans="1:8" s="45" customFormat="1" ht="15.75" outlineLevel="5" x14ac:dyDescent="0.2">
      <c r="A807" s="41" t="s">
        <v>81</v>
      </c>
      <c r="B807" s="42" t="s">
        <v>555</v>
      </c>
      <c r="C807" s="42" t="s">
        <v>599</v>
      </c>
      <c r="D807" s="42" t="s">
        <v>601</v>
      </c>
      <c r="E807" s="42" t="s">
        <v>80</v>
      </c>
      <c r="F807" s="16">
        <v>8170.6</v>
      </c>
      <c r="G807" s="43">
        <v>8152.7</v>
      </c>
      <c r="H807" s="44">
        <f t="shared" si="12"/>
        <v>0.99780921841725201</v>
      </c>
    </row>
    <row r="808" spans="1:8" s="45" customFormat="1" ht="47.25" outlineLevel="6" x14ac:dyDescent="0.2">
      <c r="A808" s="41" t="s">
        <v>604</v>
      </c>
      <c r="B808" s="42" t="s">
        <v>555</v>
      </c>
      <c r="C808" s="42" t="s">
        <v>599</v>
      </c>
      <c r="D808" s="42" t="s">
        <v>603</v>
      </c>
      <c r="E808" s="42"/>
      <c r="F808" s="16">
        <v>128601.7</v>
      </c>
      <c r="G808" s="43">
        <v>128586</v>
      </c>
      <c r="H808" s="44">
        <f t="shared" si="12"/>
        <v>0.99987791763250411</v>
      </c>
    </row>
    <row r="809" spans="1:8" s="45" customFormat="1" ht="15.75" outlineLevel="7" x14ac:dyDescent="0.2">
      <c r="A809" s="41" t="s">
        <v>81</v>
      </c>
      <c r="B809" s="42" t="s">
        <v>555</v>
      </c>
      <c r="C809" s="42" t="s">
        <v>599</v>
      </c>
      <c r="D809" s="42" t="s">
        <v>603</v>
      </c>
      <c r="E809" s="42" t="s">
        <v>80</v>
      </c>
      <c r="F809" s="16">
        <v>128601.7</v>
      </c>
      <c r="G809" s="43">
        <v>128586</v>
      </c>
      <c r="H809" s="44">
        <f t="shared" si="12"/>
        <v>0.99987791763250411</v>
      </c>
    </row>
    <row r="810" spans="1:8" ht="15.75" outlineLevel="7" x14ac:dyDescent="0.2">
      <c r="A810" s="40" t="s">
        <v>606</v>
      </c>
      <c r="B810" s="36" t="s">
        <v>555</v>
      </c>
      <c r="C810" s="36" t="s">
        <v>605</v>
      </c>
      <c r="D810" s="36"/>
      <c r="E810" s="36"/>
      <c r="F810" s="15">
        <v>4356353.5</v>
      </c>
      <c r="G810" s="38">
        <v>4351480.7</v>
      </c>
      <c r="H810" s="39">
        <f t="shared" si="12"/>
        <v>0.99888144981806459</v>
      </c>
    </row>
    <row r="811" spans="1:8" s="45" customFormat="1" ht="47.25" outlineLevel="4" x14ac:dyDescent="0.2">
      <c r="A811" s="41" t="s">
        <v>87</v>
      </c>
      <c r="B811" s="42" t="s">
        <v>555</v>
      </c>
      <c r="C811" s="42" t="s">
        <v>605</v>
      </c>
      <c r="D811" s="42" t="s">
        <v>86</v>
      </c>
      <c r="E811" s="42"/>
      <c r="F811" s="16">
        <v>4356353.5</v>
      </c>
      <c r="G811" s="43">
        <v>4351480.7</v>
      </c>
      <c r="H811" s="44">
        <f t="shared" si="12"/>
        <v>0.99888144981806459</v>
      </c>
    </row>
    <row r="812" spans="1:8" s="45" customFormat="1" ht="31.5" outlineLevel="5" x14ac:dyDescent="0.2">
      <c r="A812" s="41" t="s">
        <v>608</v>
      </c>
      <c r="B812" s="42" t="s">
        <v>555</v>
      </c>
      <c r="C812" s="42" t="s">
        <v>605</v>
      </c>
      <c r="D812" s="42" t="s">
        <v>607</v>
      </c>
      <c r="E812" s="42"/>
      <c r="F812" s="16">
        <v>4345542.5999999996</v>
      </c>
      <c r="G812" s="43">
        <v>4340760.8</v>
      </c>
      <c r="H812" s="44">
        <f t="shared" si="12"/>
        <v>0.99889960807195866</v>
      </c>
    </row>
    <row r="813" spans="1:8" s="45" customFormat="1" ht="47.25" outlineLevel="6" x14ac:dyDescent="0.2">
      <c r="A813" s="41" t="s">
        <v>610</v>
      </c>
      <c r="B813" s="42" t="s">
        <v>555</v>
      </c>
      <c r="C813" s="42" t="s">
        <v>605</v>
      </c>
      <c r="D813" s="42" t="s">
        <v>609</v>
      </c>
      <c r="E813" s="42"/>
      <c r="F813" s="16">
        <v>4326426.0999999996</v>
      </c>
      <c r="G813" s="43">
        <v>4321644.3</v>
      </c>
      <c r="H813" s="44">
        <f t="shared" si="12"/>
        <v>0.99889474594284644</v>
      </c>
    </row>
    <row r="814" spans="1:8" s="45" customFormat="1" ht="31.5" outlineLevel="7" x14ac:dyDescent="0.2">
      <c r="A814" s="41" t="s">
        <v>612</v>
      </c>
      <c r="B814" s="42" t="s">
        <v>555</v>
      </c>
      <c r="C814" s="42" t="s">
        <v>605</v>
      </c>
      <c r="D814" s="42" t="s">
        <v>611</v>
      </c>
      <c r="E814" s="42"/>
      <c r="F814" s="16">
        <v>4285860.0999999996</v>
      </c>
      <c r="G814" s="43">
        <v>4281078.3</v>
      </c>
      <c r="H814" s="44">
        <f t="shared" si="12"/>
        <v>0.99888428462702272</v>
      </c>
    </row>
    <row r="815" spans="1:8" s="45" customFormat="1" ht="63.75" customHeight="1" outlineLevel="6" collapsed="1" x14ac:dyDescent="0.2">
      <c r="A815" s="41" t="s">
        <v>17</v>
      </c>
      <c r="B815" s="42" t="s">
        <v>555</v>
      </c>
      <c r="C815" s="42" t="s">
        <v>605</v>
      </c>
      <c r="D815" s="42" t="s">
        <v>611</v>
      </c>
      <c r="E815" s="42" t="s">
        <v>16</v>
      </c>
      <c r="F815" s="16">
        <v>949254.1</v>
      </c>
      <c r="G815" s="43">
        <v>947511.4</v>
      </c>
      <c r="H815" s="44">
        <f t="shared" si="12"/>
        <v>0.9981641375054372</v>
      </c>
    </row>
    <row r="816" spans="1:8" s="45" customFormat="1" ht="31.5" outlineLevel="7" x14ac:dyDescent="0.2">
      <c r="A816" s="41" t="s">
        <v>21</v>
      </c>
      <c r="B816" s="42" t="s">
        <v>555</v>
      </c>
      <c r="C816" s="42" t="s">
        <v>605</v>
      </c>
      <c r="D816" s="42" t="s">
        <v>611</v>
      </c>
      <c r="E816" s="42" t="s">
        <v>20</v>
      </c>
      <c r="F816" s="16">
        <v>179240</v>
      </c>
      <c r="G816" s="43">
        <v>176220</v>
      </c>
      <c r="H816" s="44">
        <f t="shared" si="12"/>
        <v>0.98315108234769022</v>
      </c>
    </row>
    <row r="817" spans="1:8" s="45" customFormat="1" ht="15.75" outlineLevel="2" x14ac:dyDescent="0.2">
      <c r="A817" s="41" t="s">
        <v>81</v>
      </c>
      <c r="B817" s="42" t="s">
        <v>555</v>
      </c>
      <c r="C817" s="42" t="s">
        <v>605</v>
      </c>
      <c r="D817" s="42" t="s">
        <v>611</v>
      </c>
      <c r="E817" s="42" t="s">
        <v>80</v>
      </c>
      <c r="F817" s="16">
        <v>2113.1</v>
      </c>
      <c r="G817" s="43">
        <v>2112.9</v>
      </c>
      <c r="H817" s="44">
        <f t="shared" si="12"/>
        <v>0.99990535232596667</v>
      </c>
    </row>
    <row r="818" spans="1:8" s="45" customFormat="1" ht="31.5" outlineLevel="3" x14ac:dyDescent="0.2">
      <c r="A818" s="41" t="s">
        <v>41</v>
      </c>
      <c r="B818" s="42" t="s">
        <v>555</v>
      </c>
      <c r="C818" s="42" t="s">
        <v>605</v>
      </c>
      <c r="D818" s="42" t="s">
        <v>611</v>
      </c>
      <c r="E818" s="42" t="s">
        <v>40</v>
      </c>
      <c r="F818" s="16">
        <v>3140161.3</v>
      </c>
      <c r="G818" s="43">
        <v>3140161.3</v>
      </c>
      <c r="H818" s="44">
        <f t="shared" si="12"/>
        <v>1</v>
      </c>
    </row>
    <row r="819" spans="1:8" s="45" customFormat="1" ht="15.75" outlineLevel="4" x14ac:dyDescent="0.2">
      <c r="A819" s="41" t="s">
        <v>72</v>
      </c>
      <c r="B819" s="42" t="s">
        <v>555</v>
      </c>
      <c r="C819" s="42" t="s">
        <v>605</v>
      </c>
      <c r="D819" s="42" t="s">
        <v>611</v>
      </c>
      <c r="E819" s="42" t="s">
        <v>3</v>
      </c>
      <c r="F819" s="16">
        <v>15091.6</v>
      </c>
      <c r="G819" s="43">
        <v>15072.7</v>
      </c>
      <c r="H819" s="44">
        <f t="shared" si="12"/>
        <v>0.99874764769805724</v>
      </c>
    </row>
    <row r="820" spans="1:8" s="45" customFormat="1" ht="94.5" outlineLevel="5" x14ac:dyDescent="0.2">
      <c r="A820" s="41" t="s">
        <v>39</v>
      </c>
      <c r="B820" s="42" t="s">
        <v>555</v>
      </c>
      <c r="C820" s="42" t="s">
        <v>605</v>
      </c>
      <c r="D820" s="42" t="s">
        <v>613</v>
      </c>
      <c r="E820" s="42"/>
      <c r="F820" s="16">
        <v>40566</v>
      </c>
      <c r="G820" s="43">
        <v>40566</v>
      </c>
      <c r="H820" s="44">
        <f t="shared" si="12"/>
        <v>1</v>
      </c>
    </row>
    <row r="821" spans="1:8" s="45" customFormat="1" ht="63.75" customHeight="1" outlineLevel="6" collapsed="1" x14ac:dyDescent="0.2">
      <c r="A821" s="41" t="s">
        <v>17</v>
      </c>
      <c r="B821" s="42" t="s">
        <v>555</v>
      </c>
      <c r="C821" s="42" t="s">
        <v>605</v>
      </c>
      <c r="D821" s="42" t="s">
        <v>613</v>
      </c>
      <c r="E821" s="42" t="s">
        <v>16</v>
      </c>
      <c r="F821" s="16">
        <v>1741.2</v>
      </c>
      <c r="G821" s="43">
        <v>1741.2</v>
      </c>
      <c r="H821" s="44">
        <f t="shared" si="12"/>
        <v>1</v>
      </c>
    </row>
    <row r="822" spans="1:8" s="45" customFormat="1" ht="31.5" outlineLevel="7" x14ac:dyDescent="0.2">
      <c r="A822" s="41" t="s">
        <v>41</v>
      </c>
      <c r="B822" s="42" t="s">
        <v>555</v>
      </c>
      <c r="C822" s="42" t="s">
        <v>605</v>
      </c>
      <c r="D822" s="42" t="s">
        <v>613</v>
      </c>
      <c r="E822" s="42" t="s">
        <v>40</v>
      </c>
      <c r="F822" s="16">
        <v>38824.800000000003</v>
      </c>
      <c r="G822" s="43">
        <v>38824.800000000003</v>
      </c>
      <c r="H822" s="44">
        <f t="shared" si="12"/>
        <v>1</v>
      </c>
    </row>
    <row r="823" spans="1:8" s="45" customFormat="1" ht="31.5" outlineLevel="7" x14ac:dyDescent="0.2">
      <c r="A823" s="41" t="s">
        <v>615</v>
      </c>
      <c r="B823" s="42" t="s">
        <v>555</v>
      </c>
      <c r="C823" s="42" t="s">
        <v>605</v>
      </c>
      <c r="D823" s="42" t="s">
        <v>614</v>
      </c>
      <c r="E823" s="42"/>
      <c r="F823" s="16">
        <v>19116.5</v>
      </c>
      <c r="G823" s="43">
        <v>19116.5</v>
      </c>
      <c r="H823" s="44">
        <f t="shared" si="12"/>
        <v>1</v>
      </c>
    </row>
    <row r="824" spans="1:8" s="45" customFormat="1" ht="94.5" outlineLevel="6" x14ac:dyDescent="0.2">
      <c r="A824" s="41" t="s">
        <v>39</v>
      </c>
      <c r="B824" s="42" t="s">
        <v>555</v>
      </c>
      <c r="C824" s="42" t="s">
        <v>605</v>
      </c>
      <c r="D824" s="42" t="s">
        <v>616</v>
      </c>
      <c r="E824" s="42"/>
      <c r="F824" s="16">
        <v>19116.5</v>
      </c>
      <c r="G824" s="43">
        <v>19116.5</v>
      </c>
      <c r="H824" s="44">
        <f t="shared" si="12"/>
        <v>1</v>
      </c>
    </row>
    <row r="825" spans="1:8" s="45" customFormat="1" ht="31.5" outlineLevel="7" x14ac:dyDescent="0.2">
      <c r="A825" s="41" t="s">
        <v>41</v>
      </c>
      <c r="B825" s="42" t="s">
        <v>555</v>
      </c>
      <c r="C825" s="42" t="s">
        <v>605</v>
      </c>
      <c r="D825" s="42" t="s">
        <v>616</v>
      </c>
      <c r="E825" s="42" t="s">
        <v>40</v>
      </c>
      <c r="F825" s="16">
        <v>19116.5</v>
      </c>
      <c r="G825" s="43">
        <v>19116.5</v>
      </c>
      <c r="H825" s="44">
        <f t="shared" si="12"/>
        <v>1</v>
      </c>
    </row>
    <row r="826" spans="1:8" s="45" customFormat="1" ht="15.75" outlineLevel="7" x14ac:dyDescent="0.2">
      <c r="A826" s="41" t="s">
        <v>366</v>
      </c>
      <c r="B826" s="42" t="s">
        <v>555</v>
      </c>
      <c r="C826" s="42" t="s">
        <v>605</v>
      </c>
      <c r="D826" s="42" t="s">
        <v>365</v>
      </c>
      <c r="E826" s="42"/>
      <c r="F826" s="16">
        <v>354.5</v>
      </c>
      <c r="G826" s="43">
        <v>263.5</v>
      </c>
      <c r="H826" s="44">
        <f t="shared" si="12"/>
        <v>0.74330042313117062</v>
      </c>
    </row>
    <row r="827" spans="1:8" s="45" customFormat="1" ht="126" outlineLevel="6" x14ac:dyDescent="0.2">
      <c r="A827" s="46" t="s">
        <v>618</v>
      </c>
      <c r="B827" s="42" t="s">
        <v>555</v>
      </c>
      <c r="C827" s="42" t="s">
        <v>605</v>
      </c>
      <c r="D827" s="42" t="s">
        <v>617</v>
      </c>
      <c r="E827" s="42"/>
      <c r="F827" s="16">
        <v>354.5</v>
      </c>
      <c r="G827" s="43">
        <v>263.5</v>
      </c>
      <c r="H827" s="44">
        <f t="shared" si="12"/>
        <v>0.74330042313117062</v>
      </c>
    </row>
    <row r="828" spans="1:8" s="45" customFormat="1" ht="94.5" outlineLevel="7" x14ac:dyDescent="0.2">
      <c r="A828" s="41" t="s">
        <v>39</v>
      </c>
      <c r="B828" s="42" t="s">
        <v>555</v>
      </c>
      <c r="C828" s="42" t="s">
        <v>605</v>
      </c>
      <c r="D828" s="42" t="s">
        <v>619</v>
      </c>
      <c r="E828" s="42"/>
      <c r="F828" s="16">
        <v>354.5</v>
      </c>
      <c r="G828" s="43">
        <v>263.5</v>
      </c>
      <c r="H828" s="44">
        <f t="shared" si="12"/>
        <v>0.74330042313117062</v>
      </c>
    </row>
    <row r="829" spans="1:8" s="45" customFormat="1" ht="63.75" customHeight="1" outlineLevel="7" x14ac:dyDescent="0.2">
      <c r="A829" s="41" t="s">
        <v>17</v>
      </c>
      <c r="B829" s="42" t="s">
        <v>555</v>
      </c>
      <c r="C829" s="42" t="s">
        <v>605</v>
      </c>
      <c r="D829" s="42" t="s">
        <v>619</v>
      </c>
      <c r="E829" s="42" t="s">
        <v>16</v>
      </c>
      <c r="F829" s="16">
        <v>95</v>
      </c>
      <c r="G829" s="43">
        <v>49.4</v>
      </c>
      <c r="H829" s="44">
        <f t="shared" si="12"/>
        <v>0.52</v>
      </c>
    </row>
    <row r="830" spans="1:8" s="45" customFormat="1" ht="31.5" outlineLevel="6" x14ac:dyDescent="0.2">
      <c r="A830" s="41" t="s">
        <v>21</v>
      </c>
      <c r="B830" s="42" t="s">
        <v>555</v>
      </c>
      <c r="C830" s="42" t="s">
        <v>605</v>
      </c>
      <c r="D830" s="42" t="s">
        <v>619</v>
      </c>
      <c r="E830" s="42" t="s">
        <v>20</v>
      </c>
      <c r="F830" s="16">
        <v>259.5</v>
      </c>
      <c r="G830" s="43">
        <v>214.1</v>
      </c>
      <c r="H830" s="44">
        <f t="shared" si="12"/>
        <v>0.82504816955684002</v>
      </c>
    </row>
    <row r="831" spans="1:8" s="45" customFormat="1" ht="31.5" outlineLevel="7" x14ac:dyDescent="0.2">
      <c r="A831" s="41" t="s">
        <v>621</v>
      </c>
      <c r="B831" s="42" t="s">
        <v>555</v>
      </c>
      <c r="C831" s="42" t="s">
        <v>605</v>
      </c>
      <c r="D831" s="42" t="s">
        <v>620</v>
      </c>
      <c r="E831" s="42"/>
      <c r="F831" s="16">
        <v>10456.4</v>
      </c>
      <c r="G831" s="43">
        <v>10456.4</v>
      </c>
      <c r="H831" s="44">
        <f t="shared" si="12"/>
        <v>1</v>
      </c>
    </row>
    <row r="832" spans="1:8" s="45" customFormat="1" ht="31.5" outlineLevel="7" x14ac:dyDescent="0.2">
      <c r="A832" s="41" t="s">
        <v>623</v>
      </c>
      <c r="B832" s="42" t="s">
        <v>555</v>
      </c>
      <c r="C832" s="42" t="s">
        <v>605</v>
      </c>
      <c r="D832" s="42" t="s">
        <v>622</v>
      </c>
      <c r="E832" s="42"/>
      <c r="F832" s="16">
        <v>10456.4</v>
      </c>
      <c r="G832" s="43">
        <v>10456.4</v>
      </c>
      <c r="H832" s="44">
        <f t="shared" si="12"/>
        <v>1</v>
      </c>
    </row>
    <row r="833" spans="1:8" s="45" customFormat="1" ht="110.25" outlineLevel="6" x14ac:dyDescent="0.2">
      <c r="A833" s="46" t="s">
        <v>625</v>
      </c>
      <c r="B833" s="42" t="s">
        <v>555</v>
      </c>
      <c r="C833" s="42" t="s">
        <v>605</v>
      </c>
      <c r="D833" s="42" t="s">
        <v>624</v>
      </c>
      <c r="E833" s="42"/>
      <c r="F833" s="16">
        <v>4061.7</v>
      </c>
      <c r="G833" s="43">
        <v>4061.7</v>
      </c>
      <c r="H833" s="44">
        <f t="shared" si="12"/>
        <v>1</v>
      </c>
    </row>
    <row r="834" spans="1:8" s="45" customFormat="1" ht="31.5" outlineLevel="7" x14ac:dyDescent="0.2">
      <c r="A834" s="41" t="s">
        <v>41</v>
      </c>
      <c r="B834" s="42" t="s">
        <v>555</v>
      </c>
      <c r="C834" s="42" t="s">
        <v>605</v>
      </c>
      <c r="D834" s="42" t="s">
        <v>624</v>
      </c>
      <c r="E834" s="42" t="s">
        <v>40</v>
      </c>
      <c r="F834" s="16">
        <v>4061.7</v>
      </c>
      <c r="G834" s="43">
        <v>4061.7</v>
      </c>
      <c r="H834" s="44">
        <f t="shared" si="12"/>
        <v>1</v>
      </c>
    </row>
    <row r="835" spans="1:8" s="45" customFormat="1" ht="126" outlineLevel="7" x14ac:dyDescent="0.2">
      <c r="A835" s="46" t="s">
        <v>627</v>
      </c>
      <c r="B835" s="42" t="s">
        <v>555</v>
      </c>
      <c r="C835" s="42" t="s">
        <v>605</v>
      </c>
      <c r="D835" s="42" t="s">
        <v>626</v>
      </c>
      <c r="E835" s="42"/>
      <c r="F835" s="16">
        <v>6394.7</v>
      </c>
      <c r="G835" s="43">
        <v>6394.7</v>
      </c>
      <c r="H835" s="44">
        <f t="shared" si="12"/>
        <v>1</v>
      </c>
    </row>
    <row r="836" spans="1:8" s="45" customFormat="1" ht="31.5" outlineLevel="6" x14ac:dyDescent="0.2">
      <c r="A836" s="41" t="s">
        <v>41</v>
      </c>
      <c r="B836" s="42" t="s">
        <v>555</v>
      </c>
      <c r="C836" s="42" t="s">
        <v>605</v>
      </c>
      <c r="D836" s="42" t="s">
        <v>626</v>
      </c>
      <c r="E836" s="42" t="s">
        <v>40</v>
      </c>
      <c r="F836" s="16">
        <v>6394.7</v>
      </c>
      <c r="G836" s="43">
        <v>6394.7</v>
      </c>
      <c r="H836" s="44">
        <f t="shared" si="12"/>
        <v>1</v>
      </c>
    </row>
    <row r="837" spans="1:8" ht="15.75" outlineLevel="7" x14ac:dyDescent="0.2">
      <c r="A837" s="40" t="s">
        <v>164</v>
      </c>
      <c r="B837" s="36" t="s">
        <v>555</v>
      </c>
      <c r="C837" s="36" t="s">
        <v>163</v>
      </c>
      <c r="D837" s="36"/>
      <c r="E837" s="36"/>
      <c r="F837" s="15">
        <v>7389936.5999999996</v>
      </c>
      <c r="G837" s="38">
        <v>7304960.7999999998</v>
      </c>
      <c r="H837" s="39">
        <f t="shared" si="12"/>
        <v>0.98850114627505736</v>
      </c>
    </row>
    <row r="838" spans="1:8" s="45" customFormat="1" ht="47.25" outlineLevel="7" x14ac:dyDescent="0.2">
      <c r="A838" s="41" t="s">
        <v>87</v>
      </c>
      <c r="B838" s="42" t="s">
        <v>555</v>
      </c>
      <c r="C838" s="42" t="s">
        <v>163</v>
      </c>
      <c r="D838" s="42" t="s">
        <v>86</v>
      </c>
      <c r="E838" s="42"/>
      <c r="F838" s="16">
        <v>7389936.5999999996</v>
      </c>
      <c r="G838" s="43">
        <v>7304960.7999999998</v>
      </c>
      <c r="H838" s="44">
        <f t="shared" si="12"/>
        <v>0.98850114627505736</v>
      </c>
    </row>
    <row r="839" spans="1:8" s="45" customFormat="1" ht="31.5" outlineLevel="6" x14ac:dyDescent="0.2">
      <c r="A839" s="41" t="s">
        <v>385</v>
      </c>
      <c r="B839" s="42" t="s">
        <v>555</v>
      </c>
      <c r="C839" s="42" t="s">
        <v>163</v>
      </c>
      <c r="D839" s="42" t="s">
        <v>384</v>
      </c>
      <c r="E839" s="42"/>
      <c r="F839" s="16">
        <v>7389759.0999999996</v>
      </c>
      <c r="G839" s="43">
        <v>7304879.5</v>
      </c>
      <c r="H839" s="44">
        <f t="shared" si="12"/>
        <v>0.98851388809142648</v>
      </c>
    </row>
    <row r="840" spans="1:8" s="45" customFormat="1" ht="78.75" outlineLevel="7" x14ac:dyDescent="0.2">
      <c r="A840" s="41" t="s">
        <v>563</v>
      </c>
      <c r="B840" s="42" t="s">
        <v>555</v>
      </c>
      <c r="C840" s="42" t="s">
        <v>163</v>
      </c>
      <c r="D840" s="42" t="s">
        <v>562</v>
      </c>
      <c r="E840" s="42"/>
      <c r="F840" s="16">
        <v>7181180</v>
      </c>
      <c r="G840" s="43">
        <v>7097756</v>
      </c>
      <c r="H840" s="44">
        <f t="shared" ref="H840:H903" si="13">G840/F840</f>
        <v>0.98838296770168688</v>
      </c>
    </row>
    <row r="841" spans="1:8" s="45" customFormat="1" ht="78.75" outlineLevel="7" x14ac:dyDescent="0.2">
      <c r="A841" s="41" t="s">
        <v>629</v>
      </c>
      <c r="B841" s="42" t="s">
        <v>555</v>
      </c>
      <c r="C841" s="42" t="s">
        <v>163</v>
      </c>
      <c r="D841" s="42" t="s">
        <v>628</v>
      </c>
      <c r="E841" s="42"/>
      <c r="F841" s="16">
        <v>2746.7</v>
      </c>
      <c r="G841" s="43">
        <v>2743</v>
      </c>
      <c r="H841" s="44">
        <f t="shared" si="13"/>
        <v>0.99865292896930868</v>
      </c>
    </row>
    <row r="842" spans="1:8" s="45" customFormat="1" ht="31.5" outlineLevel="6" x14ac:dyDescent="0.2">
      <c r="A842" s="41" t="s">
        <v>21</v>
      </c>
      <c r="B842" s="42" t="s">
        <v>555</v>
      </c>
      <c r="C842" s="42" t="s">
        <v>163</v>
      </c>
      <c r="D842" s="42" t="s">
        <v>628</v>
      </c>
      <c r="E842" s="42" t="s">
        <v>20</v>
      </c>
      <c r="F842" s="16">
        <v>19.100000000000001</v>
      </c>
      <c r="G842" s="43">
        <v>19.100000000000001</v>
      </c>
      <c r="H842" s="44">
        <f t="shared" si="13"/>
        <v>1</v>
      </c>
    </row>
    <row r="843" spans="1:8" s="45" customFormat="1" ht="15.75" outlineLevel="7" x14ac:dyDescent="0.2">
      <c r="A843" s="41" t="s">
        <v>81</v>
      </c>
      <c r="B843" s="42" t="s">
        <v>555</v>
      </c>
      <c r="C843" s="42" t="s">
        <v>163</v>
      </c>
      <c r="D843" s="42" t="s">
        <v>628</v>
      </c>
      <c r="E843" s="42" t="s">
        <v>80</v>
      </c>
      <c r="F843" s="16">
        <v>2727.6</v>
      </c>
      <c r="G843" s="43">
        <v>2723.9</v>
      </c>
      <c r="H843" s="44">
        <f t="shared" si="13"/>
        <v>0.99864349611379977</v>
      </c>
    </row>
    <row r="844" spans="1:8" s="45" customFormat="1" ht="31.5" outlineLevel="7" x14ac:dyDescent="0.2">
      <c r="A844" s="41" t="s">
        <v>631</v>
      </c>
      <c r="B844" s="42" t="s">
        <v>555</v>
      </c>
      <c r="C844" s="42" t="s">
        <v>163</v>
      </c>
      <c r="D844" s="42" t="s">
        <v>630</v>
      </c>
      <c r="E844" s="42"/>
      <c r="F844" s="16">
        <v>12573.1</v>
      </c>
      <c r="G844" s="43">
        <v>12478.3</v>
      </c>
      <c r="H844" s="44">
        <f t="shared" si="13"/>
        <v>0.99246009337394903</v>
      </c>
    </row>
    <row r="845" spans="1:8" s="45" customFormat="1" ht="31.5" outlineLevel="6" x14ac:dyDescent="0.2">
      <c r="A845" s="41" t="s">
        <v>21</v>
      </c>
      <c r="B845" s="42" t="s">
        <v>555</v>
      </c>
      <c r="C845" s="42" t="s">
        <v>163</v>
      </c>
      <c r="D845" s="42" t="s">
        <v>630</v>
      </c>
      <c r="E845" s="42" t="s">
        <v>20</v>
      </c>
      <c r="F845" s="16">
        <v>91.8</v>
      </c>
      <c r="G845" s="43">
        <v>89.6</v>
      </c>
      <c r="H845" s="44">
        <f t="shared" si="13"/>
        <v>0.97603485838779958</v>
      </c>
    </row>
    <row r="846" spans="1:8" s="45" customFormat="1" ht="15.75" outlineLevel="7" x14ac:dyDescent="0.2">
      <c r="A846" s="41" t="s">
        <v>81</v>
      </c>
      <c r="B846" s="42" t="s">
        <v>555</v>
      </c>
      <c r="C846" s="42" t="s">
        <v>163</v>
      </c>
      <c r="D846" s="42" t="s">
        <v>630</v>
      </c>
      <c r="E846" s="42" t="s">
        <v>80</v>
      </c>
      <c r="F846" s="16">
        <v>12481.3</v>
      </c>
      <c r="G846" s="43">
        <v>12388.7</v>
      </c>
      <c r="H846" s="44">
        <f t="shared" si="13"/>
        <v>0.99258090102793795</v>
      </c>
    </row>
    <row r="847" spans="1:8" s="45" customFormat="1" ht="94.5" outlineLevel="7" x14ac:dyDescent="0.2">
      <c r="A847" s="46" t="s">
        <v>633</v>
      </c>
      <c r="B847" s="42" t="s">
        <v>555</v>
      </c>
      <c r="C847" s="42" t="s">
        <v>163</v>
      </c>
      <c r="D847" s="42" t="s">
        <v>632</v>
      </c>
      <c r="E847" s="42"/>
      <c r="F847" s="16">
        <v>27169</v>
      </c>
      <c r="G847" s="43">
        <v>27140.1</v>
      </c>
      <c r="H847" s="44">
        <f t="shared" si="13"/>
        <v>0.99893628768081266</v>
      </c>
    </row>
    <row r="848" spans="1:8" s="45" customFormat="1" ht="31.5" outlineLevel="6" x14ac:dyDescent="0.2">
      <c r="A848" s="41" t="s">
        <v>21</v>
      </c>
      <c r="B848" s="42" t="s">
        <v>555</v>
      </c>
      <c r="C848" s="42" t="s">
        <v>163</v>
      </c>
      <c r="D848" s="42" t="s">
        <v>632</v>
      </c>
      <c r="E848" s="42" t="s">
        <v>20</v>
      </c>
      <c r="F848" s="16">
        <v>153</v>
      </c>
      <c r="G848" s="43">
        <v>152.1</v>
      </c>
      <c r="H848" s="44">
        <f t="shared" si="13"/>
        <v>0.99411764705882344</v>
      </c>
    </row>
    <row r="849" spans="1:8" s="45" customFormat="1" ht="15.75" outlineLevel="7" x14ac:dyDescent="0.2">
      <c r="A849" s="41" t="s">
        <v>81</v>
      </c>
      <c r="B849" s="42" t="s">
        <v>555</v>
      </c>
      <c r="C849" s="42" t="s">
        <v>163</v>
      </c>
      <c r="D849" s="42" t="s">
        <v>632</v>
      </c>
      <c r="E849" s="42" t="s">
        <v>80</v>
      </c>
      <c r="F849" s="16">
        <v>27016</v>
      </c>
      <c r="G849" s="43">
        <v>26988</v>
      </c>
      <c r="H849" s="44">
        <f t="shared" si="13"/>
        <v>0.99896357713947292</v>
      </c>
    </row>
    <row r="850" spans="1:8" s="45" customFormat="1" ht="94.5" outlineLevel="7" x14ac:dyDescent="0.2">
      <c r="A850" s="46" t="s">
        <v>635</v>
      </c>
      <c r="B850" s="42" t="s">
        <v>555</v>
      </c>
      <c r="C850" s="42" t="s">
        <v>163</v>
      </c>
      <c r="D850" s="42" t="s">
        <v>634</v>
      </c>
      <c r="E850" s="42"/>
      <c r="F850" s="16">
        <v>1531634.1</v>
      </c>
      <c r="G850" s="43">
        <v>1531161</v>
      </c>
      <c r="H850" s="44">
        <f t="shared" si="13"/>
        <v>0.9996911142158561</v>
      </c>
    </row>
    <row r="851" spans="1:8" s="45" customFormat="1" ht="31.5" outlineLevel="6" x14ac:dyDescent="0.2">
      <c r="A851" s="41" t="s">
        <v>21</v>
      </c>
      <c r="B851" s="42" t="s">
        <v>555</v>
      </c>
      <c r="C851" s="42" t="s">
        <v>163</v>
      </c>
      <c r="D851" s="42" t="s">
        <v>634</v>
      </c>
      <c r="E851" s="42" t="s">
        <v>20</v>
      </c>
      <c r="F851" s="16">
        <v>16885.3</v>
      </c>
      <c r="G851" s="43">
        <v>16595.400000000001</v>
      </c>
      <c r="H851" s="44">
        <f t="shared" si="13"/>
        <v>0.98283122005531454</v>
      </c>
    </row>
    <row r="852" spans="1:8" s="45" customFormat="1" ht="15.75" outlineLevel="7" x14ac:dyDescent="0.2">
      <c r="A852" s="41" t="s">
        <v>81</v>
      </c>
      <c r="B852" s="42" t="s">
        <v>555</v>
      </c>
      <c r="C852" s="42" t="s">
        <v>163</v>
      </c>
      <c r="D852" s="42" t="s">
        <v>634</v>
      </c>
      <c r="E852" s="42" t="s">
        <v>80</v>
      </c>
      <c r="F852" s="16">
        <v>1514748.8</v>
      </c>
      <c r="G852" s="43">
        <v>1514565.6</v>
      </c>
      <c r="H852" s="44">
        <f t="shared" si="13"/>
        <v>0.9998790558540136</v>
      </c>
    </row>
    <row r="853" spans="1:8" s="45" customFormat="1" ht="94.5" outlineLevel="7" x14ac:dyDescent="0.2">
      <c r="A853" s="41" t="s">
        <v>637</v>
      </c>
      <c r="B853" s="42" t="s">
        <v>555</v>
      </c>
      <c r="C853" s="42" t="s">
        <v>163</v>
      </c>
      <c r="D853" s="42" t="s">
        <v>636</v>
      </c>
      <c r="E853" s="42"/>
      <c r="F853" s="16">
        <v>58825.4</v>
      </c>
      <c r="G853" s="43">
        <v>58612.1</v>
      </c>
      <c r="H853" s="44">
        <f t="shared" si="13"/>
        <v>0.9963740153063132</v>
      </c>
    </row>
    <row r="854" spans="1:8" s="45" customFormat="1" ht="31.5" outlineLevel="7" x14ac:dyDescent="0.2">
      <c r="A854" s="41" t="s">
        <v>21</v>
      </c>
      <c r="B854" s="42" t="s">
        <v>555</v>
      </c>
      <c r="C854" s="42" t="s">
        <v>163</v>
      </c>
      <c r="D854" s="42" t="s">
        <v>636</v>
      </c>
      <c r="E854" s="42" t="s">
        <v>20</v>
      </c>
      <c r="F854" s="16">
        <v>661.3</v>
      </c>
      <c r="G854" s="43">
        <v>647.79999999999995</v>
      </c>
      <c r="H854" s="44">
        <f t="shared" si="13"/>
        <v>0.97958566460003027</v>
      </c>
    </row>
    <row r="855" spans="1:8" s="45" customFormat="1" ht="15.75" outlineLevel="6" x14ac:dyDescent="0.2">
      <c r="A855" s="41" t="s">
        <v>81</v>
      </c>
      <c r="B855" s="42" t="s">
        <v>555</v>
      </c>
      <c r="C855" s="42" t="s">
        <v>163</v>
      </c>
      <c r="D855" s="42" t="s">
        <v>636</v>
      </c>
      <c r="E855" s="42" t="s">
        <v>80</v>
      </c>
      <c r="F855" s="16">
        <v>58164.1</v>
      </c>
      <c r="G855" s="43">
        <v>57964.3</v>
      </c>
      <c r="H855" s="44">
        <f t="shared" si="13"/>
        <v>0.99656489140208482</v>
      </c>
    </row>
    <row r="856" spans="1:8" s="45" customFormat="1" ht="63" outlineLevel="7" x14ac:dyDescent="0.2">
      <c r="A856" s="41" t="s">
        <v>639</v>
      </c>
      <c r="B856" s="42" t="s">
        <v>555</v>
      </c>
      <c r="C856" s="42" t="s">
        <v>163</v>
      </c>
      <c r="D856" s="42" t="s">
        <v>638</v>
      </c>
      <c r="E856" s="42"/>
      <c r="F856" s="16">
        <v>487636</v>
      </c>
      <c r="G856" s="43">
        <v>487431.2</v>
      </c>
      <c r="H856" s="44">
        <f t="shared" si="13"/>
        <v>0.99958001460105494</v>
      </c>
    </row>
    <row r="857" spans="1:8" s="45" customFormat="1" ht="31.5" outlineLevel="6" x14ac:dyDescent="0.2">
      <c r="A857" s="41" t="s">
        <v>21</v>
      </c>
      <c r="B857" s="42" t="s">
        <v>555</v>
      </c>
      <c r="C857" s="42" t="s">
        <v>163</v>
      </c>
      <c r="D857" s="42" t="s">
        <v>638</v>
      </c>
      <c r="E857" s="42" t="s">
        <v>20</v>
      </c>
      <c r="F857" s="16">
        <v>4065.9</v>
      </c>
      <c r="G857" s="43">
        <v>4058.5</v>
      </c>
      <c r="H857" s="44">
        <f t="shared" si="13"/>
        <v>0.9981799847512236</v>
      </c>
    </row>
    <row r="858" spans="1:8" s="45" customFormat="1" ht="15.75" outlineLevel="7" x14ac:dyDescent="0.2">
      <c r="A858" s="41" t="s">
        <v>81</v>
      </c>
      <c r="B858" s="42" t="s">
        <v>555</v>
      </c>
      <c r="C858" s="42" t="s">
        <v>163</v>
      </c>
      <c r="D858" s="42" t="s">
        <v>638</v>
      </c>
      <c r="E858" s="42" t="s">
        <v>80</v>
      </c>
      <c r="F858" s="16">
        <v>483570.1</v>
      </c>
      <c r="G858" s="43">
        <v>483372.7</v>
      </c>
      <c r="H858" s="44">
        <f t="shared" si="13"/>
        <v>0.99959178617536537</v>
      </c>
    </row>
    <row r="859" spans="1:8" s="45" customFormat="1" ht="94.5" outlineLevel="7" x14ac:dyDescent="0.2">
      <c r="A859" s="46" t="s">
        <v>641</v>
      </c>
      <c r="B859" s="42" t="s">
        <v>555</v>
      </c>
      <c r="C859" s="42" t="s">
        <v>163</v>
      </c>
      <c r="D859" s="42" t="s">
        <v>640</v>
      </c>
      <c r="E859" s="42"/>
      <c r="F859" s="16">
        <v>24159.200000000001</v>
      </c>
      <c r="G859" s="43">
        <v>24039</v>
      </c>
      <c r="H859" s="44">
        <f t="shared" si="13"/>
        <v>0.9950246696910493</v>
      </c>
    </row>
    <row r="860" spans="1:8" s="45" customFormat="1" ht="31.5" outlineLevel="6" x14ac:dyDescent="0.2">
      <c r="A860" s="41" t="s">
        <v>21</v>
      </c>
      <c r="B860" s="42" t="s">
        <v>555</v>
      </c>
      <c r="C860" s="42" t="s">
        <v>163</v>
      </c>
      <c r="D860" s="42" t="s">
        <v>640</v>
      </c>
      <c r="E860" s="42" t="s">
        <v>20</v>
      </c>
      <c r="F860" s="16">
        <v>312.2</v>
      </c>
      <c r="G860" s="43">
        <v>299</v>
      </c>
      <c r="H860" s="44">
        <f t="shared" si="13"/>
        <v>0.95771941063420885</v>
      </c>
    </row>
    <row r="861" spans="1:8" s="45" customFormat="1" ht="15.75" outlineLevel="7" x14ac:dyDescent="0.2">
      <c r="A861" s="41" t="s">
        <v>81</v>
      </c>
      <c r="B861" s="42" t="s">
        <v>555</v>
      </c>
      <c r="C861" s="42" t="s">
        <v>163</v>
      </c>
      <c r="D861" s="42" t="s">
        <v>640</v>
      </c>
      <c r="E861" s="42" t="s">
        <v>80</v>
      </c>
      <c r="F861" s="16">
        <v>23847</v>
      </c>
      <c r="G861" s="43">
        <v>23740</v>
      </c>
      <c r="H861" s="44">
        <f t="shared" si="13"/>
        <v>0.99551306243971993</v>
      </c>
    </row>
    <row r="862" spans="1:8" s="45" customFormat="1" ht="63" outlineLevel="6" x14ac:dyDescent="0.2">
      <c r="A862" s="41" t="s">
        <v>643</v>
      </c>
      <c r="B862" s="42" t="s">
        <v>555</v>
      </c>
      <c r="C862" s="42" t="s">
        <v>163</v>
      </c>
      <c r="D862" s="42" t="s">
        <v>642</v>
      </c>
      <c r="E862" s="42"/>
      <c r="F862" s="16">
        <v>129871.4</v>
      </c>
      <c r="G862" s="43">
        <v>129430.6</v>
      </c>
      <c r="H862" s="44">
        <f t="shared" si="13"/>
        <v>0.99660587319456029</v>
      </c>
    </row>
    <row r="863" spans="1:8" s="45" customFormat="1" ht="31.5" outlineLevel="7" x14ac:dyDescent="0.2">
      <c r="A863" s="41" t="s">
        <v>21</v>
      </c>
      <c r="B863" s="42" t="s">
        <v>555</v>
      </c>
      <c r="C863" s="42" t="s">
        <v>163</v>
      </c>
      <c r="D863" s="42" t="s">
        <v>642</v>
      </c>
      <c r="E863" s="42" t="s">
        <v>20</v>
      </c>
      <c r="F863" s="16">
        <v>1215.8</v>
      </c>
      <c r="G863" s="43">
        <v>1203.7</v>
      </c>
      <c r="H863" s="44">
        <f t="shared" si="13"/>
        <v>0.99004770521467356</v>
      </c>
    </row>
    <row r="864" spans="1:8" s="45" customFormat="1" ht="15.75" outlineLevel="7" x14ac:dyDescent="0.2">
      <c r="A864" s="41" t="s">
        <v>81</v>
      </c>
      <c r="B864" s="42" t="s">
        <v>555</v>
      </c>
      <c r="C864" s="42" t="s">
        <v>163</v>
      </c>
      <c r="D864" s="42" t="s">
        <v>642</v>
      </c>
      <c r="E864" s="42" t="s">
        <v>80</v>
      </c>
      <c r="F864" s="16">
        <v>128655.6</v>
      </c>
      <c r="G864" s="43">
        <v>128226.9</v>
      </c>
      <c r="H864" s="44">
        <f t="shared" si="13"/>
        <v>0.99666784811543363</v>
      </c>
    </row>
    <row r="865" spans="1:8" s="45" customFormat="1" ht="31.5" outlineLevel="6" x14ac:dyDescent="0.2">
      <c r="A865" s="41" t="s">
        <v>645</v>
      </c>
      <c r="B865" s="42" t="s">
        <v>555</v>
      </c>
      <c r="C865" s="42" t="s">
        <v>163</v>
      </c>
      <c r="D865" s="42" t="s">
        <v>644</v>
      </c>
      <c r="E865" s="42"/>
      <c r="F865" s="16">
        <v>917884.2</v>
      </c>
      <c r="G865" s="43">
        <v>915397.7</v>
      </c>
      <c r="H865" s="44">
        <f t="shared" si="13"/>
        <v>0.99729105261862006</v>
      </c>
    </row>
    <row r="866" spans="1:8" s="45" customFormat="1" ht="31.5" outlineLevel="7" x14ac:dyDescent="0.2">
      <c r="A866" s="41" t="s">
        <v>21</v>
      </c>
      <c r="B866" s="42" t="s">
        <v>555</v>
      </c>
      <c r="C866" s="42" t="s">
        <v>163</v>
      </c>
      <c r="D866" s="42" t="s">
        <v>644</v>
      </c>
      <c r="E866" s="42" t="s">
        <v>20</v>
      </c>
      <c r="F866" s="16">
        <v>10958</v>
      </c>
      <c r="G866" s="43">
        <v>10779.4</v>
      </c>
      <c r="H866" s="44">
        <f t="shared" si="13"/>
        <v>0.98370140536594264</v>
      </c>
    </row>
    <row r="867" spans="1:8" s="45" customFormat="1" ht="15.75" outlineLevel="6" x14ac:dyDescent="0.2">
      <c r="A867" s="41" t="s">
        <v>81</v>
      </c>
      <c r="B867" s="42" t="s">
        <v>555</v>
      </c>
      <c r="C867" s="42" t="s">
        <v>163</v>
      </c>
      <c r="D867" s="42" t="s">
        <v>644</v>
      </c>
      <c r="E867" s="42" t="s">
        <v>80</v>
      </c>
      <c r="F867" s="16">
        <v>906926.2</v>
      </c>
      <c r="G867" s="43">
        <v>904618.3</v>
      </c>
      <c r="H867" s="44">
        <f t="shared" si="13"/>
        <v>0.99745525049336992</v>
      </c>
    </row>
    <row r="868" spans="1:8" s="45" customFormat="1" ht="31.5" outlineLevel="7" x14ac:dyDescent="0.2">
      <c r="A868" s="41" t="s">
        <v>647</v>
      </c>
      <c r="B868" s="42" t="s">
        <v>555</v>
      </c>
      <c r="C868" s="42" t="s">
        <v>163</v>
      </c>
      <c r="D868" s="42" t="s">
        <v>646</v>
      </c>
      <c r="E868" s="42"/>
      <c r="F868" s="16">
        <v>320944.59999999998</v>
      </c>
      <c r="G868" s="43">
        <v>319523.3</v>
      </c>
      <c r="H868" s="44">
        <f t="shared" si="13"/>
        <v>0.99557150984936349</v>
      </c>
    </row>
    <row r="869" spans="1:8" s="45" customFormat="1" ht="31.5" outlineLevel="7" x14ac:dyDescent="0.2">
      <c r="A869" s="41" t="s">
        <v>21</v>
      </c>
      <c r="B869" s="42" t="s">
        <v>555</v>
      </c>
      <c r="C869" s="42" t="s">
        <v>163</v>
      </c>
      <c r="D869" s="42" t="s">
        <v>646</v>
      </c>
      <c r="E869" s="42" t="s">
        <v>20</v>
      </c>
      <c r="F869" s="16">
        <v>3746.4</v>
      </c>
      <c r="G869" s="43">
        <v>3581.7</v>
      </c>
      <c r="H869" s="44">
        <f t="shared" si="13"/>
        <v>0.95603779628443297</v>
      </c>
    </row>
    <row r="870" spans="1:8" s="45" customFormat="1" ht="15.75" outlineLevel="6" x14ac:dyDescent="0.2">
      <c r="A870" s="41" t="s">
        <v>81</v>
      </c>
      <c r="B870" s="42" t="s">
        <v>555</v>
      </c>
      <c r="C870" s="42" t="s">
        <v>163</v>
      </c>
      <c r="D870" s="42" t="s">
        <v>646</v>
      </c>
      <c r="E870" s="42" t="s">
        <v>80</v>
      </c>
      <c r="F870" s="16">
        <v>317198.2</v>
      </c>
      <c r="G870" s="43">
        <v>315941.59999999998</v>
      </c>
      <c r="H870" s="44">
        <f t="shared" si="13"/>
        <v>0.99603843905797684</v>
      </c>
    </row>
    <row r="871" spans="1:8" s="45" customFormat="1" ht="31.5" outlineLevel="7" x14ac:dyDescent="0.2">
      <c r="A871" s="41" t="s">
        <v>649</v>
      </c>
      <c r="B871" s="42" t="s">
        <v>555</v>
      </c>
      <c r="C871" s="42" t="s">
        <v>163</v>
      </c>
      <c r="D871" s="42" t="s">
        <v>648</v>
      </c>
      <c r="E871" s="42"/>
      <c r="F871" s="16">
        <v>238468.7</v>
      </c>
      <c r="G871" s="43">
        <v>238110.5</v>
      </c>
      <c r="H871" s="44">
        <f t="shared" si="13"/>
        <v>0.99849791607871385</v>
      </c>
    </row>
    <row r="872" spans="1:8" s="45" customFormat="1" ht="31.5" outlineLevel="6" x14ac:dyDescent="0.2">
      <c r="A872" s="41" t="s">
        <v>21</v>
      </c>
      <c r="B872" s="42" t="s">
        <v>555</v>
      </c>
      <c r="C872" s="42" t="s">
        <v>163</v>
      </c>
      <c r="D872" s="42" t="s">
        <v>648</v>
      </c>
      <c r="E872" s="42" t="s">
        <v>20</v>
      </c>
      <c r="F872" s="16">
        <v>101.6</v>
      </c>
      <c r="G872" s="43">
        <v>83.4</v>
      </c>
      <c r="H872" s="44">
        <f t="shared" si="13"/>
        <v>0.82086614173228356</v>
      </c>
    </row>
    <row r="873" spans="1:8" s="45" customFormat="1" ht="15.75" outlineLevel="7" x14ac:dyDescent="0.2">
      <c r="A873" s="41" t="s">
        <v>81</v>
      </c>
      <c r="B873" s="42" t="s">
        <v>555</v>
      </c>
      <c r="C873" s="42" t="s">
        <v>163</v>
      </c>
      <c r="D873" s="42" t="s">
        <v>648</v>
      </c>
      <c r="E873" s="42" t="s">
        <v>80</v>
      </c>
      <c r="F873" s="16">
        <v>167357.70000000001</v>
      </c>
      <c r="G873" s="43">
        <v>167034.5</v>
      </c>
      <c r="H873" s="44">
        <f t="shared" si="13"/>
        <v>0.99806880711195234</v>
      </c>
    </row>
    <row r="874" spans="1:8" s="45" customFormat="1" ht="15.75" outlineLevel="7" x14ac:dyDescent="0.2">
      <c r="A874" s="41" t="s">
        <v>72</v>
      </c>
      <c r="B874" s="42" t="s">
        <v>555</v>
      </c>
      <c r="C874" s="42" t="s">
        <v>163</v>
      </c>
      <c r="D874" s="42" t="s">
        <v>648</v>
      </c>
      <c r="E874" s="42" t="s">
        <v>3</v>
      </c>
      <c r="F874" s="16">
        <v>71009.399999999994</v>
      </c>
      <c r="G874" s="43">
        <v>70992.600000000006</v>
      </c>
      <c r="H874" s="44">
        <f t="shared" si="13"/>
        <v>0.99976341160466098</v>
      </c>
    </row>
    <row r="875" spans="1:8" s="45" customFormat="1" ht="78.75" outlineLevel="6" x14ac:dyDescent="0.2">
      <c r="A875" s="41" t="s">
        <v>651</v>
      </c>
      <c r="B875" s="42" t="s">
        <v>555</v>
      </c>
      <c r="C875" s="42" t="s">
        <v>163</v>
      </c>
      <c r="D875" s="42" t="s">
        <v>650</v>
      </c>
      <c r="E875" s="42"/>
      <c r="F875" s="16">
        <v>6475.2</v>
      </c>
      <c r="G875" s="43">
        <v>6475.1</v>
      </c>
      <c r="H875" s="44">
        <f t="shared" si="13"/>
        <v>0.99998455646157658</v>
      </c>
    </row>
    <row r="876" spans="1:8" s="45" customFormat="1" ht="15.75" outlineLevel="7" x14ac:dyDescent="0.2">
      <c r="A876" s="41" t="s">
        <v>81</v>
      </c>
      <c r="B876" s="42" t="s">
        <v>555</v>
      </c>
      <c r="C876" s="42" t="s">
        <v>163</v>
      </c>
      <c r="D876" s="42" t="s">
        <v>650</v>
      </c>
      <c r="E876" s="42" t="s">
        <v>80</v>
      </c>
      <c r="F876" s="16">
        <v>6475.2</v>
      </c>
      <c r="G876" s="43">
        <v>6475.1</v>
      </c>
      <c r="H876" s="44">
        <f t="shared" si="13"/>
        <v>0.99998455646157658</v>
      </c>
    </row>
    <row r="877" spans="1:8" s="45" customFormat="1" ht="126" outlineLevel="7" x14ac:dyDescent="0.2">
      <c r="A877" s="46" t="s">
        <v>653</v>
      </c>
      <c r="B877" s="42" t="s">
        <v>555</v>
      </c>
      <c r="C877" s="42" t="s">
        <v>163</v>
      </c>
      <c r="D877" s="42" t="s">
        <v>652</v>
      </c>
      <c r="E877" s="42"/>
      <c r="F877" s="16">
        <v>33701</v>
      </c>
      <c r="G877" s="43">
        <v>32863.5</v>
      </c>
      <c r="H877" s="44">
        <f t="shared" si="13"/>
        <v>0.9751491053677932</v>
      </c>
    </row>
    <row r="878" spans="1:8" s="45" customFormat="1" ht="31.5" outlineLevel="6" x14ac:dyDescent="0.2">
      <c r="A878" s="41" t="s">
        <v>21</v>
      </c>
      <c r="B878" s="42" t="s">
        <v>555</v>
      </c>
      <c r="C878" s="42" t="s">
        <v>163</v>
      </c>
      <c r="D878" s="42" t="s">
        <v>652</v>
      </c>
      <c r="E878" s="42" t="s">
        <v>20</v>
      </c>
      <c r="F878" s="16">
        <v>428.9</v>
      </c>
      <c r="G878" s="43">
        <v>418.2</v>
      </c>
      <c r="H878" s="44">
        <f t="shared" si="13"/>
        <v>0.97505245978083477</v>
      </c>
    </row>
    <row r="879" spans="1:8" s="45" customFormat="1" ht="15.75" outlineLevel="7" x14ac:dyDescent="0.2">
      <c r="A879" s="41" t="s">
        <v>81</v>
      </c>
      <c r="B879" s="42" t="s">
        <v>555</v>
      </c>
      <c r="C879" s="42" t="s">
        <v>163</v>
      </c>
      <c r="D879" s="42" t="s">
        <v>652</v>
      </c>
      <c r="E879" s="42" t="s">
        <v>80</v>
      </c>
      <c r="F879" s="16">
        <v>33272.1</v>
      </c>
      <c r="G879" s="43">
        <v>32445.3</v>
      </c>
      <c r="H879" s="44">
        <f t="shared" si="13"/>
        <v>0.97515035119514548</v>
      </c>
    </row>
    <row r="880" spans="1:8" s="45" customFormat="1" ht="78.75" outlineLevel="6" x14ac:dyDescent="0.2">
      <c r="A880" s="41" t="s">
        <v>655</v>
      </c>
      <c r="B880" s="42" t="s">
        <v>555</v>
      </c>
      <c r="C880" s="42" t="s">
        <v>163</v>
      </c>
      <c r="D880" s="42" t="s">
        <v>654</v>
      </c>
      <c r="E880" s="42"/>
      <c r="F880" s="16">
        <v>396466.4</v>
      </c>
      <c r="G880" s="43">
        <v>392720.8</v>
      </c>
      <c r="H880" s="44">
        <f t="shared" si="13"/>
        <v>0.99055254114850577</v>
      </c>
    </row>
    <row r="881" spans="1:8" s="45" customFormat="1" ht="15.75" outlineLevel="7" x14ac:dyDescent="0.2">
      <c r="A881" s="41" t="s">
        <v>72</v>
      </c>
      <c r="B881" s="42" t="s">
        <v>555</v>
      </c>
      <c r="C881" s="42" t="s">
        <v>163</v>
      </c>
      <c r="D881" s="42" t="s">
        <v>654</v>
      </c>
      <c r="E881" s="42" t="s">
        <v>3</v>
      </c>
      <c r="F881" s="16">
        <v>396466.4</v>
      </c>
      <c r="G881" s="43">
        <v>392720.8</v>
      </c>
      <c r="H881" s="44">
        <f t="shared" si="13"/>
        <v>0.99055254114850577</v>
      </c>
    </row>
    <row r="882" spans="1:8" s="45" customFormat="1" ht="78.75" outlineLevel="6" x14ac:dyDescent="0.2">
      <c r="A882" s="41" t="s">
        <v>657</v>
      </c>
      <c r="B882" s="42" t="s">
        <v>555</v>
      </c>
      <c r="C882" s="42" t="s">
        <v>163</v>
      </c>
      <c r="D882" s="42" t="s">
        <v>656</v>
      </c>
      <c r="E882" s="42"/>
      <c r="F882" s="16">
        <v>82828.899999999994</v>
      </c>
      <c r="G882" s="43">
        <v>82086.7</v>
      </c>
      <c r="H882" s="44">
        <f t="shared" si="13"/>
        <v>0.9910393594506266</v>
      </c>
    </row>
    <row r="883" spans="1:8" s="45" customFormat="1" ht="31.5" outlineLevel="7" x14ac:dyDescent="0.2">
      <c r="A883" s="41" t="s">
        <v>21</v>
      </c>
      <c r="B883" s="42" t="s">
        <v>555</v>
      </c>
      <c r="C883" s="42" t="s">
        <v>163</v>
      </c>
      <c r="D883" s="42" t="s">
        <v>656</v>
      </c>
      <c r="E883" s="42" t="s">
        <v>20</v>
      </c>
      <c r="F883" s="16">
        <v>1246.7</v>
      </c>
      <c r="G883" s="43">
        <v>1186.9000000000001</v>
      </c>
      <c r="H883" s="44">
        <f t="shared" si="13"/>
        <v>0.95203336809176231</v>
      </c>
    </row>
    <row r="884" spans="1:8" s="45" customFormat="1" ht="15.75" outlineLevel="7" x14ac:dyDescent="0.2">
      <c r="A884" s="41" t="s">
        <v>81</v>
      </c>
      <c r="B884" s="42" t="s">
        <v>555</v>
      </c>
      <c r="C884" s="42" t="s">
        <v>163</v>
      </c>
      <c r="D884" s="42" t="s">
        <v>656</v>
      </c>
      <c r="E884" s="42" t="s">
        <v>80</v>
      </c>
      <c r="F884" s="16">
        <v>81582.2</v>
      </c>
      <c r="G884" s="43">
        <v>80899.8</v>
      </c>
      <c r="H884" s="44">
        <f t="shared" si="13"/>
        <v>0.99163543027768319</v>
      </c>
    </row>
    <row r="885" spans="1:8" s="45" customFormat="1" ht="31.5" outlineLevel="6" x14ac:dyDescent="0.2">
      <c r="A885" s="41" t="s">
        <v>659</v>
      </c>
      <c r="B885" s="42" t="s">
        <v>555</v>
      </c>
      <c r="C885" s="42" t="s">
        <v>163</v>
      </c>
      <c r="D885" s="42" t="s">
        <v>658</v>
      </c>
      <c r="E885" s="42"/>
      <c r="F885" s="16">
        <v>18900</v>
      </c>
      <c r="G885" s="43">
        <v>18875.8</v>
      </c>
      <c r="H885" s="44">
        <f t="shared" si="13"/>
        <v>0.99871957671957667</v>
      </c>
    </row>
    <row r="886" spans="1:8" s="45" customFormat="1" ht="15.75" outlineLevel="7" x14ac:dyDescent="0.2">
      <c r="A886" s="41" t="s">
        <v>81</v>
      </c>
      <c r="B886" s="42" t="s">
        <v>555</v>
      </c>
      <c r="C886" s="42" t="s">
        <v>163</v>
      </c>
      <c r="D886" s="42" t="s">
        <v>658</v>
      </c>
      <c r="E886" s="42" t="s">
        <v>80</v>
      </c>
      <c r="F886" s="16">
        <v>18900</v>
      </c>
      <c r="G886" s="43">
        <v>18875.8</v>
      </c>
      <c r="H886" s="44">
        <f t="shared" si="13"/>
        <v>0.99871957671957667</v>
      </c>
    </row>
    <row r="887" spans="1:8" s="45" customFormat="1" ht="63" outlineLevel="7" x14ac:dyDescent="0.2">
      <c r="A887" s="41" t="s">
        <v>661</v>
      </c>
      <c r="B887" s="42" t="s">
        <v>555</v>
      </c>
      <c r="C887" s="42" t="s">
        <v>163</v>
      </c>
      <c r="D887" s="42" t="s">
        <v>660</v>
      </c>
      <c r="E887" s="42"/>
      <c r="F887" s="16">
        <v>59590.5</v>
      </c>
      <c r="G887" s="43">
        <v>59226.9</v>
      </c>
      <c r="H887" s="44">
        <f t="shared" si="13"/>
        <v>0.99389835628162204</v>
      </c>
    </row>
    <row r="888" spans="1:8" s="45" customFormat="1" ht="31.5" outlineLevel="6" x14ac:dyDescent="0.2">
      <c r="A888" s="41" t="s">
        <v>21</v>
      </c>
      <c r="B888" s="42" t="s">
        <v>555</v>
      </c>
      <c r="C888" s="42" t="s">
        <v>163</v>
      </c>
      <c r="D888" s="42" t="s">
        <v>660</v>
      </c>
      <c r="E888" s="42" t="s">
        <v>20</v>
      </c>
      <c r="F888" s="16">
        <v>579.70000000000005</v>
      </c>
      <c r="G888" s="43">
        <v>219.7</v>
      </c>
      <c r="H888" s="44">
        <f t="shared" si="13"/>
        <v>0.37898913230981535</v>
      </c>
    </row>
    <row r="889" spans="1:8" s="45" customFormat="1" ht="15.75" outlineLevel="7" x14ac:dyDescent="0.2">
      <c r="A889" s="41" t="s">
        <v>81</v>
      </c>
      <c r="B889" s="42" t="s">
        <v>555</v>
      </c>
      <c r="C889" s="42" t="s">
        <v>163</v>
      </c>
      <c r="D889" s="42" t="s">
        <v>660</v>
      </c>
      <c r="E889" s="42" t="s">
        <v>80</v>
      </c>
      <c r="F889" s="16">
        <v>59010.8</v>
      </c>
      <c r="G889" s="43">
        <v>59007.199999999997</v>
      </c>
      <c r="H889" s="44">
        <f t="shared" si="13"/>
        <v>0.99993899421800747</v>
      </c>
    </row>
    <row r="890" spans="1:8" s="45" customFormat="1" ht="63" outlineLevel="7" x14ac:dyDescent="0.2">
      <c r="A890" s="41" t="s">
        <v>663</v>
      </c>
      <c r="B890" s="42" t="s">
        <v>555</v>
      </c>
      <c r="C890" s="42" t="s">
        <v>163</v>
      </c>
      <c r="D890" s="42" t="s">
        <v>662</v>
      </c>
      <c r="E890" s="42"/>
      <c r="F890" s="16">
        <v>203.9</v>
      </c>
      <c r="G890" s="43">
        <v>193</v>
      </c>
      <c r="H890" s="44">
        <f t="shared" si="13"/>
        <v>0.946542422756253</v>
      </c>
    </row>
    <row r="891" spans="1:8" s="45" customFormat="1" ht="15.75" outlineLevel="7" x14ac:dyDescent="0.2">
      <c r="A891" s="41" t="s">
        <v>81</v>
      </c>
      <c r="B891" s="42" t="s">
        <v>555</v>
      </c>
      <c r="C891" s="42" t="s">
        <v>163</v>
      </c>
      <c r="D891" s="42" t="s">
        <v>662</v>
      </c>
      <c r="E891" s="42" t="s">
        <v>80</v>
      </c>
      <c r="F891" s="16">
        <v>203.9</v>
      </c>
      <c r="G891" s="43">
        <v>193</v>
      </c>
      <c r="H891" s="44">
        <f t="shared" si="13"/>
        <v>0.946542422756253</v>
      </c>
    </row>
    <row r="892" spans="1:8" s="45" customFormat="1" ht="63" outlineLevel="6" x14ac:dyDescent="0.2">
      <c r="A892" s="41" t="s">
        <v>665</v>
      </c>
      <c r="B892" s="42" t="s">
        <v>555</v>
      </c>
      <c r="C892" s="42" t="s">
        <v>163</v>
      </c>
      <c r="D892" s="42" t="s">
        <v>664</v>
      </c>
      <c r="E892" s="42"/>
      <c r="F892" s="16">
        <v>1382.3</v>
      </c>
      <c r="G892" s="43">
        <v>1371</v>
      </c>
      <c r="H892" s="44">
        <f t="shared" si="13"/>
        <v>0.99182521883816832</v>
      </c>
    </row>
    <row r="893" spans="1:8" s="45" customFormat="1" ht="31.5" outlineLevel="7" x14ac:dyDescent="0.2">
      <c r="A893" s="41" t="s">
        <v>21</v>
      </c>
      <c r="B893" s="42" t="s">
        <v>555</v>
      </c>
      <c r="C893" s="42" t="s">
        <v>163</v>
      </c>
      <c r="D893" s="42" t="s">
        <v>664</v>
      </c>
      <c r="E893" s="42" t="s">
        <v>20</v>
      </c>
      <c r="F893" s="16">
        <v>11</v>
      </c>
      <c r="G893" s="43">
        <v>9</v>
      </c>
      <c r="H893" s="44">
        <f t="shared" si="13"/>
        <v>0.81818181818181823</v>
      </c>
    </row>
    <row r="894" spans="1:8" s="45" customFormat="1" ht="15.75" outlineLevel="7" x14ac:dyDescent="0.2">
      <c r="A894" s="41" t="s">
        <v>81</v>
      </c>
      <c r="B894" s="42" t="s">
        <v>555</v>
      </c>
      <c r="C894" s="42" t="s">
        <v>163</v>
      </c>
      <c r="D894" s="42" t="s">
        <v>664</v>
      </c>
      <c r="E894" s="42" t="s">
        <v>80</v>
      </c>
      <c r="F894" s="16">
        <v>1371.3</v>
      </c>
      <c r="G894" s="43">
        <v>1362</v>
      </c>
      <c r="H894" s="44">
        <f t="shared" si="13"/>
        <v>0.99321811419820616</v>
      </c>
    </row>
    <row r="895" spans="1:8" s="45" customFormat="1" ht="63" outlineLevel="6" x14ac:dyDescent="0.2">
      <c r="A895" s="41" t="s">
        <v>667</v>
      </c>
      <c r="B895" s="42" t="s">
        <v>555</v>
      </c>
      <c r="C895" s="42" t="s">
        <v>163</v>
      </c>
      <c r="D895" s="42" t="s">
        <v>666</v>
      </c>
      <c r="E895" s="42"/>
      <c r="F895" s="16">
        <v>3182.7</v>
      </c>
      <c r="G895" s="43">
        <v>792.2</v>
      </c>
      <c r="H895" s="44">
        <f t="shared" si="13"/>
        <v>0.24890815973858677</v>
      </c>
    </row>
    <row r="896" spans="1:8" s="45" customFormat="1" ht="31.5" outlineLevel="7" x14ac:dyDescent="0.2">
      <c r="A896" s="41" t="s">
        <v>21</v>
      </c>
      <c r="B896" s="42" t="s">
        <v>555</v>
      </c>
      <c r="C896" s="42" t="s">
        <v>163</v>
      </c>
      <c r="D896" s="42" t="s">
        <v>666</v>
      </c>
      <c r="E896" s="42" t="s">
        <v>20</v>
      </c>
      <c r="F896" s="16">
        <v>84.8</v>
      </c>
      <c r="G896" s="43">
        <v>59.5</v>
      </c>
      <c r="H896" s="44">
        <f t="shared" si="13"/>
        <v>0.70165094339622647</v>
      </c>
    </row>
    <row r="897" spans="1:8" s="45" customFormat="1" ht="15.75" outlineLevel="7" x14ac:dyDescent="0.2">
      <c r="A897" s="41" t="s">
        <v>81</v>
      </c>
      <c r="B897" s="42" t="s">
        <v>555</v>
      </c>
      <c r="C897" s="42" t="s">
        <v>163</v>
      </c>
      <c r="D897" s="42" t="s">
        <v>666</v>
      </c>
      <c r="E897" s="42" t="s">
        <v>80</v>
      </c>
      <c r="F897" s="16">
        <v>3097.9</v>
      </c>
      <c r="G897" s="43">
        <v>732.7</v>
      </c>
      <c r="H897" s="44">
        <f t="shared" si="13"/>
        <v>0.23651505858807581</v>
      </c>
    </row>
    <row r="898" spans="1:8" s="45" customFormat="1" ht="110.25" outlineLevel="6" x14ac:dyDescent="0.2">
      <c r="A898" s="46" t="s">
        <v>669</v>
      </c>
      <c r="B898" s="42" t="s">
        <v>555</v>
      </c>
      <c r="C898" s="42" t="s">
        <v>163</v>
      </c>
      <c r="D898" s="42" t="s">
        <v>668</v>
      </c>
      <c r="E898" s="42"/>
      <c r="F898" s="16">
        <v>111167.9</v>
      </c>
      <c r="G898" s="43">
        <v>110781.7</v>
      </c>
      <c r="H898" s="44">
        <f t="shared" si="13"/>
        <v>0.99652597557388423</v>
      </c>
    </row>
    <row r="899" spans="1:8" s="45" customFormat="1" ht="15.75" outlineLevel="7" x14ac:dyDescent="0.2">
      <c r="A899" s="41" t="s">
        <v>81</v>
      </c>
      <c r="B899" s="42" t="s">
        <v>555</v>
      </c>
      <c r="C899" s="42" t="s">
        <v>163</v>
      </c>
      <c r="D899" s="42" t="s">
        <v>668</v>
      </c>
      <c r="E899" s="42" t="s">
        <v>80</v>
      </c>
      <c r="F899" s="16">
        <v>111167.9</v>
      </c>
      <c r="G899" s="43">
        <v>110781.7</v>
      </c>
      <c r="H899" s="44">
        <f t="shared" si="13"/>
        <v>0.99652597557388423</v>
      </c>
    </row>
    <row r="900" spans="1:8" s="45" customFormat="1" ht="94.5" outlineLevel="6" x14ac:dyDescent="0.2">
      <c r="A900" s="41" t="s">
        <v>671</v>
      </c>
      <c r="B900" s="42" t="s">
        <v>555</v>
      </c>
      <c r="C900" s="42" t="s">
        <v>163</v>
      </c>
      <c r="D900" s="42" t="s">
        <v>670</v>
      </c>
      <c r="E900" s="42"/>
      <c r="F900" s="16">
        <v>33365.1</v>
      </c>
      <c r="G900" s="43">
        <v>32955.9</v>
      </c>
      <c r="H900" s="44">
        <f t="shared" si="13"/>
        <v>0.98773568788944144</v>
      </c>
    </row>
    <row r="901" spans="1:8" s="45" customFormat="1" ht="15.75" outlineLevel="7" x14ac:dyDescent="0.2">
      <c r="A901" s="41" t="s">
        <v>81</v>
      </c>
      <c r="B901" s="42" t="s">
        <v>555</v>
      </c>
      <c r="C901" s="42" t="s">
        <v>163</v>
      </c>
      <c r="D901" s="42" t="s">
        <v>670</v>
      </c>
      <c r="E901" s="42" t="s">
        <v>80</v>
      </c>
      <c r="F901" s="16">
        <v>33365.1</v>
      </c>
      <c r="G901" s="43">
        <v>32955.9</v>
      </c>
      <c r="H901" s="44">
        <f t="shared" si="13"/>
        <v>0.98773568788944144</v>
      </c>
    </row>
    <row r="902" spans="1:8" s="45" customFormat="1" ht="63" outlineLevel="6" x14ac:dyDescent="0.2">
      <c r="A902" s="41" t="s">
        <v>673</v>
      </c>
      <c r="B902" s="42" t="s">
        <v>555</v>
      </c>
      <c r="C902" s="42" t="s">
        <v>163</v>
      </c>
      <c r="D902" s="42" t="s">
        <v>672</v>
      </c>
      <c r="E902" s="42"/>
      <c r="F902" s="16">
        <v>10126.799999999999</v>
      </c>
      <c r="G902" s="43">
        <v>9922.1</v>
      </c>
      <c r="H902" s="44">
        <f t="shared" si="13"/>
        <v>0.97978630959434387</v>
      </c>
    </row>
    <row r="903" spans="1:8" s="45" customFormat="1" ht="31.5" outlineLevel="7" x14ac:dyDescent="0.2">
      <c r="A903" s="41" t="s">
        <v>21</v>
      </c>
      <c r="B903" s="42" t="s">
        <v>555</v>
      </c>
      <c r="C903" s="42" t="s">
        <v>163</v>
      </c>
      <c r="D903" s="42" t="s">
        <v>672</v>
      </c>
      <c r="E903" s="42" t="s">
        <v>20</v>
      </c>
      <c r="F903" s="16">
        <v>106.2</v>
      </c>
      <c r="G903" s="43">
        <v>98.4</v>
      </c>
      <c r="H903" s="44">
        <f t="shared" si="13"/>
        <v>0.92655367231638419</v>
      </c>
    </row>
    <row r="904" spans="1:8" s="45" customFormat="1" ht="15.75" outlineLevel="5" x14ac:dyDescent="0.2">
      <c r="A904" s="41" t="s">
        <v>81</v>
      </c>
      <c r="B904" s="42" t="s">
        <v>555</v>
      </c>
      <c r="C904" s="42" t="s">
        <v>163</v>
      </c>
      <c r="D904" s="42" t="s">
        <v>672</v>
      </c>
      <c r="E904" s="42" t="s">
        <v>80</v>
      </c>
      <c r="F904" s="16">
        <v>10020.6</v>
      </c>
      <c r="G904" s="43">
        <v>9823.7000000000007</v>
      </c>
      <c r="H904" s="44">
        <f t="shared" ref="H904:H967" si="14">G904/F904</f>
        <v>0.98035047801528852</v>
      </c>
    </row>
    <row r="905" spans="1:8" s="45" customFormat="1" ht="63" outlineLevel="6" x14ac:dyDescent="0.2">
      <c r="A905" s="41" t="s">
        <v>675</v>
      </c>
      <c r="B905" s="42" t="s">
        <v>555</v>
      </c>
      <c r="C905" s="42" t="s">
        <v>163</v>
      </c>
      <c r="D905" s="42" t="s">
        <v>674</v>
      </c>
      <c r="E905" s="42"/>
      <c r="F905" s="16">
        <v>86670.2</v>
      </c>
      <c r="G905" s="43">
        <v>86623.8</v>
      </c>
      <c r="H905" s="44">
        <f t="shared" si="14"/>
        <v>0.99946463721094458</v>
      </c>
    </row>
    <row r="906" spans="1:8" s="45" customFormat="1" ht="31.5" outlineLevel="7" x14ac:dyDescent="0.2">
      <c r="A906" s="41" t="s">
        <v>21</v>
      </c>
      <c r="B906" s="42" t="s">
        <v>555</v>
      </c>
      <c r="C906" s="42" t="s">
        <v>163</v>
      </c>
      <c r="D906" s="42" t="s">
        <v>674</v>
      </c>
      <c r="E906" s="42" t="s">
        <v>20</v>
      </c>
      <c r="F906" s="16">
        <f>863.6-0.1</f>
        <v>863.5</v>
      </c>
      <c r="G906" s="43">
        <v>854.2</v>
      </c>
      <c r="H906" s="44">
        <f t="shared" si="14"/>
        <v>0.98922987840185295</v>
      </c>
    </row>
    <row r="907" spans="1:8" s="45" customFormat="1" ht="15.75" outlineLevel="5" x14ac:dyDescent="0.2">
      <c r="A907" s="41" t="s">
        <v>81</v>
      </c>
      <c r="B907" s="42" t="s">
        <v>555</v>
      </c>
      <c r="C907" s="42" t="s">
        <v>163</v>
      </c>
      <c r="D907" s="42" t="s">
        <v>674</v>
      </c>
      <c r="E907" s="42" t="s">
        <v>80</v>
      </c>
      <c r="F907" s="16">
        <f>85806.6+0.1</f>
        <v>85806.700000000012</v>
      </c>
      <c r="G907" s="43">
        <v>85769.600000000006</v>
      </c>
      <c r="H907" s="44">
        <f t="shared" si="14"/>
        <v>0.99956763283053651</v>
      </c>
    </row>
    <row r="908" spans="1:8" s="45" customFormat="1" ht="31.5" outlineLevel="6" x14ac:dyDescent="0.2">
      <c r="A908" s="41" t="s">
        <v>677</v>
      </c>
      <c r="B908" s="42" t="s">
        <v>555</v>
      </c>
      <c r="C908" s="42" t="s">
        <v>163</v>
      </c>
      <c r="D908" s="42" t="s">
        <v>676</v>
      </c>
      <c r="E908" s="42"/>
      <c r="F908" s="16">
        <v>1167714.8999999999</v>
      </c>
      <c r="G908" s="43">
        <v>1099803.2</v>
      </c>
      <c r="H908" s="44">
        <f t="shared" si="14"/>
        <v>0.94184222535826168</v>
      </c>
    </row>
    <row r="909" spans="1:8" s="45" customFormat="1" ht="63.75" customHeight="1" outlineLevel="7" x14ac:dyDescent="0.2">
      <c r="A909" s="41" t="s">
        <v>17</v>
      </c>
      <c r="B909" s="42" t="s">
        <v>555</v>
      </c>
      <c r="C909" s="42" t="s">
        <v>163</v>
      </c>
      <c r="D909" s="42" t="s">
        <v>676</v>
      </c>
      <c r="E909" s="42" t="s">
        <v>16</v>
      </c>
      <c r="F909" s="16">
        <v>2312</v>
      </c>
      <c r="G909" s="43">
        <v>1930.9</v>
      </c>
      <c r="H909" s="44">
        <f t="shared" si="14"/>
        <v>0.83516435986159177</v>
      </c>
    </row>
    <row r="910" spans="1:8" s="45" customFormat="1" ht="31.5" outlineLevel="4" x14ac:dyDescent="0.2">
      <c r="A910" s="41" t="s">
        <v>21</v>
      </c>
      <c r="B910" s="42" t="s">
        <v>555</v>
      </c>
      <c r="C910" s="42" t="s">
        <v>163</v>
      </c>
      <c r="D910" s="42" t="s">
        <v>676</v>
      </c>
      <c r="E910" s="42" t="s">
        <v>20</v>
      </c>
      <c r="F910" s="16">
        <v>16092.2</v>
      </c>
      <c r="G910" s="43">
        <v>14416.2</v>
      </c>
      <c r="H910" s="44">
        <f t="shared" si="14"/>
        <v>0.89585016343321611</v>
      </c>
    </row>
    <row r="911" spans="1:8" s="45" customFormat="1" ht="15.75" outlineLevel="5" x14ac:dyDescent="0.2">
      <c r="A911" s="41" t="s">
        <v>81</v>
      </c>
      <c r="B911" s="42" t="s">
        <v>555</v>
      </c>
      <c r="C911" s="42" t="s">
        <v>163</v>
      </c>
      <c r="D911" s="42" t="s">
        <v>676</v>
      </c>
      <c r="E911" s="42" t="s">
        <v>80</v>
      </c>
      <c r="F911" s="16">
        <v>1149310.7</v>
      </c>
      <c r="G911" s="43">
        <v>1083456.1000000001</v>
      </c>
      <c r="H911" s="44">
        <f t="shared" si="14"/>
        <v>0.94270078578403571</v>
      </c>
    </row>
    <row r="912" spans="1:8" s="45" customFormat="1" ht="110.25" outlineLevel="6" x14ac:dyDescent="0.2">
      <c r="A912" s="46" t="s">
        <v>679</v>
      </c>
      <c r="B912" s="42" t="s">
        <v>555</v>
      </c>
      <c r="C912" s="42" t="s">
        <v>163</v>
      </c>
      <c r="D912" s="42" t="s">
        <v>678</v>
      </c>
      <c r="E912" s="42"/>
      <c r="F912" s="16">
        <v>174.1</v>
      </c>
      <c r="G912" s="43">
        <v>173.3</v>
      </c>
      <c r="H912" s="44">
        <f t="shared" si="14"/>
        <v>0.99540493968983357</v>
      </c>
    </row>
    <row r="913" spans="1:8" s="45" customFormat="1" ht="31.5" outlineLevel="7" x14ac:dyDescent="0.2">
      <c r="A913" s="41" t="s">
        <v>21</v>
      </c>
      <c r="B913" s="42" t="s">
        <v>555</v>
      </c>
      <c r="C913" s="42" t="s">
        <v>163</v>
      </c>
      <c r="D913" s="42" t="s">
        <v>678</v>
      </c>
      <c r="E913" s="42" t="s">
        <v>20</v>
      </c>
      <c r="F913" s="16">
        <v>2.7</v>
      </c>
      <c r="G913" s="43">
        <v>2</v>
      </c>
      <c r="H913" s="44">
        <f t="shared" si="14"/>
        <v>0.7407407407407407</v>
      </c>
    </row>
    <row r="914" spans="1:8" s="45" customFormat="1" ht="15.75" outlineLevel="7" x14ac:dyDescent="0.2">
      <c r="A914" s="41" t="s">
        <v>81</v>
      </c>
      <c r="B914" s="42" t="s">
        <v>555</v>
      </c>
      <c r="C914" s="42" t="s">
        <v>163</v>
      </c>
      <c r="D914" s="42" t="s">
        <v>678</v>
      </c>
      <c r="E914" s="42" t="s">
        <v>80</v>
      </c>
      <c r="F914" s="16">
        <v>171.4</v>
      </c>
      <c r="G914" s="43">
        <v>171.3</v>
      </c>
      <c r="H914" s="44">
        <f t="shared" si="14"/>
        <v>0.99941656942823809</v>
      </c>
    </row>
    <row r="915" spans="1:8" s="45" customFormat="1" ht="31.5" outlineLevel="2" x14ac:dyDescent="0.2">
      <c r="A915" s="41" t="s">
        <v>681</v>
      </c>
      <c r="B915" s="42" t="s">
        <v>555</v>
      </c>
      <c r="C915" s="42" t="s">
        <v>163</v>
      </c>
      <c r="D915" s="42" t="s">
        <v>680</v>
      </c>
      <c r="E915" s="42"/>
      <c r="F915" s="16">
        <v>10.1</v>
      </c>
      <c r="G915" s="43">
        <v>10.1</v>
      </c>
      <c r="H915" s="44">
        <f t="shared" si="14"/>
        <v>1</v>
      </c>
    </row>
    <row r="916" spans="1:8" s="45" customFormat="1" ht="31.5" outlineLevel="3" x14ac:dyDescent="0.2">
      <c r="A916" s="41" t="s">
        <v>21</v>
      </c>
      <c r="B916" s="42" t="s">
        <v>555</v>
      </c>
      <c r="C916" s="42" t="s">
        <v>163</v>
      </c>
      <c r="D916" s="42" t="s">
        <v>680</v>
      </c>
      <c r="E916" s="42" t="s">
        <v>20</v>
      </c>
      <c r="F916" s="16">
        <v>0.1</v>
      </c>
      <c r="G916" s="43">
        <v>0.1</v>
      </c>
      <c r="H916" s="44">
        <f t="shared" si="14"/>
        <v>1</v>
      </c>
    </row>
    <row r="917" spans="1:8" s="45" customFormat="1" ht="15.75" outlineLevel="4" x14ac:dyDescent="0.2">
      <c r="A917" s="41" t="s">
        <v>81</v>
      </c>
      <c r="B917" s="42" t="s">
        <v>555</v>
      </c>
      <c r="C917" s="42" t="s">
        <v>163</v>
      </c>
      <c r="D917" s="42" t="s">
        <v>680</v>
      </c>
      <c r="E917" s="42" t="s">
        <v>80</v>
      </c>
      <c r="F917" s="16">
        <v>10</v>
      </c>
      <c r="G917" s="43">
        <v>10</v>
      </c>
      <c r="H917" s="44">
        <f t="shared" si="14"/>
        <v>1</v>
      </c>
    </row>
    <row r="918" spans="1:8" s="45" customFormat="1" ht="47.25" outlineLevel="5" x14ac:dyDescent="0.2">
      <c r="A918" s="41" t="s">
        <v>683</v>
      </c>
      <c r="B918" s="42" t="s">
        <v>555</v>
      </c>
      <c r="C918" s="42" t="s">
        <v>163</v>
      </c>
      <c r="D918" s="42" t="s">
        <v>682</v>
      </c>
      <c r="E918" s="42"/>
      <c r="F918" s="16">
        <v>6074.2</v>
      </c>
      <c r="G918" s="43">
        <v>6073.7</v>
      </c>
      <c r="H918" s="44">
        <f t="shared" si="14"/>
        <v>0.99991768463336739</v>
      </c>
    </row>
    <row r="919" spans="1:8" s="45" customFormat="1" ht="15.75" outlineLevel="6" x14ac:dyDescent="0.2">
      <c r="A919" s="41" t="s">
        <v>81</v>
      </c>
      <c r="B919" s="42" t="s">
        <v>555</v>
      </c>
      <c r="C919" s="42" t="s">
        <v>163</v>
      </c>
      <c r="D919" s="42" t="s">
        <v>682</v>
      </c>
      <c r="E919" s="42" t="s">
        <v>80</v>
      </c>
      <c r="F919" s="16">
        <v>6074.2</v>
      </c>
      <c r="G919" s="43">
        <v>6073.7</v>
      </c>
      <c r="H919" s="44">
        <f t="shared" si="14"/>
        <v>0.99991768463336739</v>
      </c>
    </row>
    <row r="920" spans="1:8" s="45" customFormat="1" ht="78.75" outlineLevel="7" x14ac:dyDescent="0.2">
      <c r="A920" s="41" t="s">
        <v>685</v>
      </c>
      <c r="B920" s="42" t="s">
        <v>555</v>
      </c>
      <c r="C920" s="42" t="s">
        <v>163</v>
      </c>
      <c r="D920" s="42" t="s">
        <v>684</v>
      </c>
      <c r="E920" s="42"/>
      <c r="F920" s="16">
        <v>95890</v>
      </c>
      <c r="G920" s="43">
        <v>95821.4</v>
      </c>
      <c r="H920" s="44">
        <f t="shared" si="14"/>
        <v>0.99928459693398675</v>
      </c>
    </row>
    <row r="921" spans="1:8" s="45" customFormat="1" ht="15.75" outlineLevel="7" x14ac:dyDescent="0.2">
      <c r="A921" s="41" t="s">
        <v>113</v>
      </c>
      <c r="B921" s="42" t="s">
        <v>555</v>
      </c>
      <c r="C921" s="42" t="s">
        <v>163</v>
      </c>
      <c r="D921" s="42" t="s">
        <v>684</v>
      </c>
      <c r="E921" s="42" t="s">
        <v>112</v>
      </c>
      <c r="F921" s="16">
        <v>95890</v>
      </c>
      <c r="G921" s="43">
        <v>95821.4</v>
      </c>
      <c r="H921" s="44">
        <f t="shared" si="14"/>
        <v>0.99928459693398675</v>
      </c>
    </row>
    <row r="922" spans="1:8" s="45" customFormat="1" ht="31.5" outlineLevel="6" x14ac:dyDescent="0.2">
      <c r="A922" s="41" t="s">
        <v>687</v>
      </c>
      <c r="B922" s="42" t="s">
        <v>555</v>
      </c>
      <c r="C922" s="42" t="s">
        <v>163</v>
      </c>
      <c r="D922" s="42" t="s">
        <v>686</v>
      </c>
      <c r="E922" s="42"/>
      <c r="F922" s="16">
        <v>1315343.3999999999</v>
      </c>
      <c r="G922" s="43">
        <v>1314919</v>
      </c>
      <c r="H922" s="44">
        <f t="shared" si="14"/>
        <v>0.99967734661534025</v>
      </c>
    </row>
    <row r="923" spans="1:8" s="45" customFormat="1" ht="15.75" outlineLevel="7" x14ac:dyDescent="0.2">
      <c r="A923" s="41" t="s">
        <v>113</v>
      </c>
      <c r="B923" s="42" t="s">
        <v>555</v>
      </c>
      <c r="C923" s="42" t="s">
        <v>163</v>
      </c>
      <c r="D923" s="42" t="s">
        <v>686</v>
      </c>
      <c r="E923" s="42" t="s">
        <v>112</v>
      </c>
      <c r="F923" s="16">
        <v>1315343.3999999999</v>
      </c>
      <c r="G923" s="43">
        <v>1314919</v>
      </c>
      <c r="H923" s="44">
        <f t="shared" si="14"/>
        <v>0.99967734661534025</v>
      </c>
    </row>
    <row r="924" spans="1:8" s="45" customFormat="1" ht="204.75" outlineLevel="7" x14ac:dyDescent="0.2">
      <c r="A924" s="46" t="s">
        <v>689</v>
      </c>
      <c r="B924" s="42" t="s">
        <v>555</v>
      </c>
      <c r="C924" s="42" t="s">
        <v>163</v>
      </c>
      <c r="D924" s="42" t="s">
        <v>688</v>
      </c>
      <c r="E924" s="42"/>
      <c r="F924" s="16">
        <v>2000</v>
      </c>
      <c r="G924" s="43">
        <v>544.4</v>
      </c>
      <c r="H924" s="44">
        <f t="shared" si="14"/>
        <v>0.2722</v>
      </c>
    </row>
    <row r="925" spans="1:8" s="45" customFormat="1" ht="94.5" outlineLevel="6" x14ac:dyDescent="0.2">
      <c r="A925" s="41" t="s">
        <v>691</v>
      </c>
      <c r="B925" s="42" t="s">
        <v>555</v>
      </c>
      <c r="C925" s="42" t="s">
        <v>163</v>
      </c>
      <c r="D925" s="42" t="s">
        <v>690</v>
      </c>
      <c r="E925" s="42"/>
      <c r="F925" s="16">
        <v>2000</v>
      </c>
      <c r="G925" s="43">
        <v>544.4</v>
      </c>
      <c r="H925" s="44">
        <f t="shared" si="14"/>
        <v>0.2722</v>
      </c>
    </row>
    <row r="926" spans="1:8" s="45" customFormat="1" ht="15.75" outlineLevel="7" x14ac:dyDescent="0.2">
      <c r="A926" s="41" t="s">
        <v>81</v>
      </c>
      <c r="B926" s="42" t="s">
        <v>555</v>
      </c>
      <c r="C926" s="42" t="s">
        <v>163</v>
      </c>
      <c r="D926" s="42" t="s">
        <v>690</v>
      </c>
      <c r="E926" s="42" t="s">
        <v>80</v>
      </c>
      <c r="F926" s="16">
        <v>2000</v>
      </c>
      <c r="G926" s="43">
        <v>544.4</v>
      </c>
      <c r="H926" s="44">
        <f t="shared" si="14"/>
        <v>0.2722</v>
      </c>
    </row>
    <row r="927" spans="1:8" s="45" customFormat="1" ht="78.75" outlineLevel="6" x14ac:dyDescent="0.2">
      <c r="A927" s="41" t="s">
        <v>693</v>
      </c>
      <c r="B927" s="42" t="s">
        <v>555</v>
      </c>
      <c r="C927" s="42" t="s">
        <v>163</v>
      </c>
      <c r="D927" s="42" t="s">
        <v>692</v>
      </c>
      <c r="E927" s="42"/>
      <c r="F927" s="16">
        <v>206579.1</v>
      </c>
      <c r="G927" s="43">
        <v>206579.1</v>
      </c>
      <c r="H927" s="44">
        <f t="shared" si="14"/>
        <v>1</v>
      </c>
    </row>
    <row r="928" spans="1:8" s="45" customFormat="1" ht="110.25" outlineLevel="7" x14ac:dyDescent="0.2">
      <c r="A928" s="46" t="s">
        <v>695</v>
      </c>
      <c r="B928" s="42" t="s">
        <v>555</v>
      </c>
      <c r="C928" s="42" t="s">
        <v>163</v>
      </c>
      <c r="D928" s="42" t="s">
        <v>694</v>
      </c>
      <c r="E928" s="42"/>
      <c r="F928" s="16">
        <v>206579.1</v>
      </c>
      <c r="G928" s="43">
        <v>206579.1</v>
      </c>
      <c r="H928" s="44">
        <f t="shared" si="14"/>
        <v>1</v>
      </c>
    </row>
    <row r="929" spans="1:8" s="45" customFormat="1" ht="15.75" outlineLevel="7" x14ac:dyDescent="0.2">
      <c r="A929" s="41" t="s">
        <v>81</v>
      </c>
      <c r="B929" s="42" t="s">
        <v>555</v>
      </c>
      <c r="C929" s="42" t="s">
        <v>163</v>
      </c>
      <c r="D929" s="42" t="s">
        <v>694</v>
      </c>
      <c r="E929" s="42" t="s">
        <v>80</v>
      </c>
      <c r="F929" s="16">
        <v>206579.1</v>
      </c>
      <c r="G929" s="43">
        <v>206579.1</v>
      </c>
      <c r="H929" s="44">
        <f t="shared" si="14"/>
        <v>1</v>
      </c>
    </row>
    <row r="930" spans="1:8" s="45" customFormat="1" ht="15.75" outlineLevel="6" x14ac:dyDescent="0.2">
      <c r="A930" s="41" t="s">
        <v>366</v>
      </c>
      <c r="B930" s="42" t="s">
        <v>555</v>
      </c>
      <c r="C930" s="42" t="s">
        <v>163</v>
      </c>
      <c r="D930" s="42" t="s">
        <v>365</v>
      </c>
      <c r="E930" s="42"/>
      <c r="F930" s="16">
        <v>177.5</v>
      </c>
      <c r="G930" s="43">
        <v>81.3</v>
      </c>
      <c r="H930" s="44">
        <f t="shared" si="14"/>
        <v>0.4580281690140845</v>
      </c>
    </row>
    <row r="931" spans="1:8" s="45" customFormat="1" ht="78.75" outlineLevel="7" x14ac:dyDescent="0.2">
      <c r="A931" s="41" t="s">
        <v>697</v>
      </c>
      <c r="B931" s="42" t="s">
        <v>555</v>
      </c>
      <c r="C931" s="42" t="s">
        <v>163</v>
      </c>
      <c r="D931" s="42" t="s">
        <v>696</v>
      </c>
      <c r="E931" s="42"/>
      <c r="F931" s="16">
        <v>177.5</v>
      </c>
      <c r="G931" s="43">
        <v>81.3</v>
      </c>
      <c r="H931" s="44">
        <f t="shared" si="14"/>
        <v>0.4580281690140845</v>
      </c>
    </row>
    <row r="932" spans="1:8" s="45" customFormat="1" ht="94.5" outlineLevel="7" x14ac:dyDescent="0.2">
      <c r="A932" s="46" t="s">
        <v>699</v>
      </c>
      <c r="B932" s="42" t="s">
        <v>555</v>
      </c>
      <c r="C932" s="42" t="s">
        <v>163</v>
      </c>
      <c r="D932" s="42" t="s">
        <v>698</v>
      </c>
      <c r="E932" s="42"/>
      <c r="F932" s="16">
        <v>177.5</v>
      </c>
      <c r="G932" s="43">
        <v>81.3</v>
      </c>
      <c r="H932" s="44">
        <f t="shared" si="14"/>
        <v>0.4580281690140845</v>
      </c>
    </row>
    <row r="933" spans="1:8" s="45" customFormat="1" ht="31.5" outlineLevel="6" x14ac:dyDescent="0.2">
      <c r="A933" s="41" t="s">
        <v>21</v>
      </c>
      <c r="B933" s="42" t="s">
        <v>555</v>
      </c>
      <c r="C933" s="42" t="s">
        <v>163</v>
      </c>
      <c r="D933" s="42" t="s">
        <v>698</v>
      </c>
      <c r="E933" s="42" t="s">
        <v>20</v>
      </c>
      <c r="F933" s="16">
        <v>2</v>
      </c>
      <c r="G933" s="43">
        <v>0.7</v>
      </c>
      <c r="H933" s="44">
        <f t="shared" si="14"/>
        <v>0.35</v>
      </c>
    </row>
    <row r="934" spans="1:8" s="45" customFormat="1" ht="15.75" outlineLevel="7" x14ac:dyDescent="0.2">
      <c r="A934" s="41" t="s">
        <v>81</v>
      </c>
      <c r="B934" s="42" t="s">
        <v>555</v>
      </c>
      <c r="C934" s="42" t="s">
        <v>163</v>
      </c>
      <c r="D934" s="42" t="s">
        <v>698</v>
      </c>
      <c r="E934" s="42" t="s">
        <v>80</v>
      </c>
      <c r="F934" s="16">
        <v>175.5</v>
      </c>
      <c r="G934" s="43">
        <v>80.599999999999994</v>
      </c>
      <c r="H934" s="44">
        <f t="shared" si="14"/>
        <v>0.4592592592592592</v>
      </c>
    </row>
    <row r="935" spans="1:8" ht="15.75" outlineLevel="7" x14ac:dyDescent="0.2">
      <c r="A935" s="40" t="s">
        <v>701</v>
      </c>
      <c r="B935" s="36" t="s">
        <v>555</v>
      </c>
      <c r="C935" s="36" t="s">
        <v>700</v>
      </c>
      <c r="D935" s="36"/>
      <c r="E935" s="36"/>
      <c r="F935" s="15">
        <v>7315961.9000000004</v>
      </c>
      <c r="G935" s="38">
        <v>7307544.2999999998</v>
      </c>
      <c r="H935" s="39">
        <f t="shared" si="14"/>
        <v>0.99884941992385168</v>
      </c>
    </row>
    <row r="936" spans="1:8" s="45" customFormat="1" ht="47.25" outlineLevel="6" x14ac:dyDescent="0.2">
      <c r="A936" s="41" t="s">
        <v>87</v>
      </c>
      <c r="B936" s="42" t="s">
        <v>555</v>
      </c>
      <c r="C936" s="42" t="s">
        <v>700</v>
      </c>
      <c r="D936" s="42" t="s">
        <v>86</v>
      </c>
      <c r="E936" s="42"/>
      <c r="F936" s="16">
        <v>7315961.9000000004</v>
      </c>
      <c r="G936" s="43">
        <v>7307544.2999999998</v>
      </c>
      <c r="H936" s="44">
        <f t="shared" si="14"/>
        <v>0.99884941992385168</v>
      </c>
    </row>
    <row r="937" spans="1:8" s="45" customFormat="1" ht="15.75" outlineLevel="7" x14ac:dyDescent="0.2">
      <c r="A937" s="41" t="s">
        <v>366</v>
      </c>
      <c r="B937" s="42" t="s">
        <v>555</v>
      </c>
      <c r="C937" s="42" t="s">
        <v>700</v>
      </c>
      <c r="D937" s="42" t="s">
        <v>365</v>
      </c>
      <c r="E937" s="42"/>
      <c r="F937" s="16">
        <v>7315961.9000000004</v>
      </c>
      <c r="G937" s="43">
        <v>7307544.2999999998</v>
      </c>
      <c r="H937" s="44">
        <f t="shared" si="14"/>
        <v>0.99884941992385168</v>
      </c>
    </row>
    <row r="938" spans="1:8" s="45" customFormat="1" ht="78.75" outlineLevel="7" x14ac:dyDescent="0.2">
      <c r="A938" s="41" t="s">
        <v>697</v>
      </c>
      <c r="B938" s="42" t="s">
        <v>555</v>
      </c>
      <c r="C938" s="42" t="s">
        <v>700</v>
      </c>
      <c r="D938" s="42" t="s">
        <v>696</v>
      </c>
      <c r="E938" s="42"/>
      <c r="F938" s="16">
        <v>7315961.9000000004</v>
      </c>
      <c r="G938" s="43">
        <v>7307544.2999999998</v>
      </c>
      <c r="H938" s="44">
        <f t="shared" si="14"/>
        <v>0.99884941992385168</v>
      </c>
    </row>
    <row r="939" spans="1:8" s="45" customFormat="1" ht="31.5" outlineLevel="6" x14ac:dyDescent="0.2">
      <c r="A939" s="41" t="s">
        <v>703</v>
      </c>
      <c r="B939" s="42" t="s">
        <v>555</v>
      </c>
      <c r="C939" s="42" t="s">
        <v>700</v>
      </c>
      <c r="D939" s="42" t="s">
        <v>702</v>
      </c>
      <c r="E939" s="42"/>
      <c r="F939" s="16">
        <v>302863.7</v>
      </c>
      <c r="G939" s="43">
        <v>302771</v>
      </c>
      <c r="H939" s="44">
        <f t="shared" si="14"/>
        <v>0.99969392172122307</v>
      </c>
    </row>
    <row r="940" spans="1:8" s="45" customFormat="1" ht="31.5" outlineLevel="7" x14ac:dyDescent="0.2">
      <c r="A940" s="41" t="s">
        <v>21</v>
      </c>
      <c r="B940" s="42" t="s">
        <v>555</v>
      </c>
      <c r="C940" s="42" t="s">
        <v>700</v>
      </c>
      <c r="D940" s="42" t="s">
        <v>702</v>
      </c>
      <c r="E940" s="42" t="s">
        <v>20</v>
      </c>
      <c r="F940" s="16">
        <v>2706.4</v>
      </c>
      <c r="G940" s="43">
        <v>2682</v>
      </c>
      <c r="H940" s="44">
        <f t="shared" si="14"/>
        <v>0.99098433343186521</v>
      </c>
    </row>
    <row r="941" spans="1:8" s="45" customFormat="1" ht="15.75" outlineLevel="6" x14ac:dyDescent="0.2">
      <c r="A941" s="41" t="s">
        <v>81</v>
      </c>
      <c r="B941" s="42" t="s">
        <v>555</v>
      </c>
      <c r="C941" s="42" t="s">
        <v>700</v>
      </c>
      <c r="D941" s="42" t="s">
        <v>702</v>
      </c>
      <c r="E941" s="42" t="s">
        <v>80</v>
      </c>
      <c r="F941" s="16">
        <v>300157.3</v>
      </c>
      <c r="G941" s="43">
        <v>300089</v>
      </c>
      <c r="H941" s="44">
        <f t="shared" si="14"/>
        <v>0.99977245264399706</v>
      </c>
    </row>
    <row r="942" spans="1:8" s="45" customFormat="1" ht="47.25" outlineLevel="7" x14ac:dyDescent="0.2">
      <c r="A942" s="41" t="s">
        <v>705</v>
      </c>
      <c r="B942" s="42" t="s">
        <v>555</v>
      </c>
      <c r="C942" s="42" t="s">
        <v>700</v>
      </c>
      <c r="D942" s="42" t="s">
        <v>704</v>
      </c>
      <c r="E942" s="42"/>
      <c r="F942" s="16">
        <v>15656.3</v>
      </c>
      <c r="G942" s="43">
        <v>15611.3</v>
      </c>
      <c r="H942" s="44">
        <f t="shared" si="14"/>
        <v>0.99712575768221101</v>
      </c>
    </row>
    <row r="943" spans="1:8" s="45" customFormat="1" ht="31.5" outlineLevel="7" x14ac:dyDescent="0.2">
      <c r="A943" s="41" t="s">
        <v>21</v>
      </c>
      <c r="B943" s="42" t="s">
        <v>555</v>
      </c>
      <c r="C943" s="42" t="s">
        <v>700</v>
      </c>
      <c r="D943" s="42" t="s">
        <v>704</v>
      </c>
      <c r="E943" s="42" t="s">
        <v>20</v>
      </c>
      <c r="F943" s="16">
        <v>143.69999999999999</v>
      </c>
      <c r="G943" s="43">
        <v>111.5</v>
      </c>
      <c r="H943" s="44">
        <f t="shared" si="14"/>
        <v>0.77592205984690332</v>
      </c>
    </row>
    <row r="944" spans="1:8" s="45" customFormat="1" ht="15.75" outlineLevel="6" x14ac:dyDescent="0.2">
      <c r="A944" s="41" t="s">
        <v>81</v>
      </c>
      <c r="B944" s="42" t="s">
        <v>555</v>
      </c>
      <c r="C944" s="42" t="s">
        <v>700</v>
      </c>
      <c r="D944" s="42" t="s">
        <v>704</v>
      </c>
      <c r="E944" s="42" t="s">
        <v>80</v>
      </c>
      <c r="F944" s="16">
        <v>15512.6</v>
      </c>
      <c r="G944" s="43">
        <v>15499.8</v>
      </c>
      <c r="H944" s="44">
        <f t="shared" si="14"/>
        <v>0.99917486430385616</v>
      </c>
    </row>
    <row r="945" spans="1:8" s="45" customFormat="1" ht="110.25" outlineLevel="7" x14ac:dyDescent="0.2">
      <c r="A945" s="46" t="s">
        <v>707</v>
      </c>
      <c r="B945" s="42" t="s">
        <v>555</v>
      </c>
      <c r="C945" s="42" t="s">
        <v>700</v>
      </c>
      <c r="D945" s="42" t="s">
        <v>706</v>
      </c>
      <c r="E945" s="42"/>
      <c r="F945" s="16">
        <v>60735.5</v>
      </c>
      <c r="G945" s="43">
        <v>60734</v>
      </c>
      <c r="H945" s="44">
        <f t="shared" si="14"/>
        <v>0.99997530274715773</v>
      </c>
    </row>
    <row r="946" spans="1:8" s="45" customFormat="1" ht="15.75" outlineLevel="7" x14ac:dyDescent="0.2">
      <c r="A946" s="41" t="s">
        <v>81</v>
      </c>
      <c r="B946" s="42" t="s">
        <v>555</v>
      </c>
      <c r="C946" s="42" t="s">
        <v>700</v>
      </c>
      <c r="D946" s="42" t="s">
        <v>706</v>
      </c>
      <c r="E946" s="42" t="s">
        <v>80</v>
      </c>
      <c r="F946" s="16">
        <v>60735.5</v>
      </c>
      <c r="G946" s="43">
        <v>60734</v>
      </c>
      <c r="H946" s="44">
        <f t="shared" si="14"/>
        <v>0.99997530274715773</v>
      </c>
    </row>
    <row r="947" spans="1:8" s="45" customFormat="1" ht="47.25" outlineLevel="6" x14ac:dyDescent="0.2">
      <c r="A947" s="41" t="s">
        <v>709</v>
      </c>
      <c r="B947" s="42" t="s">
        <v>555</v>
      </c>
      <c r="C947" s="42" t="s">
        <v>700</v>
      </c>
      <c r="D947" s="42" t="s">
        <v>708</v>
      </c>
      <c r="E947" s="42"/>
      <c r="F947" s="16">
        <v>870486</v>
      </c>
      <c r="G947" s="43">
        <v>870457.7</v>
      </c>
      <c r="H947" s="44">
        <f t="shared" si="14"/>
        <v>0.99996748942544733</v>
      </c>
    </row>
    <row r="948" spans="1:8" s="45" customFormat="1" ht="31.5" outlineLevel="7" x14ac:dyDescent="0.2">
      <c r="A948" s="41" t="s">
        <v>21</v>
      </c>
      <c r="B948" s="42" t="s">
        <v>555</v>
      </c>
      <c r="C948" s="42" t="s">
        <v>700</v>
      </c>
      <c r="D948" s="42" t="s">
        <v>708</v>
      </c>
      <c r="E948" s="42" t="s">
        <v>20</v>
      </c>
      <c r="F948" s="16">
        <v>6474.6</v>
      </c>
      <c r="G948" s="43">
        <v>6453.2</v>
      </c>
      <c r="H948" s="44">
        <f t="shared" si="14"/>
        <v>0.99669477651129024</v>
      </c>
    </row>
    <row r="949" spans="1:8" s="45" customFormat="1" ht="15.75" outlineLevel="7" x14ac:dyDescent="0.2">
      <c r="A949" s="41" t="s">
        <v>81</v>
      </c>
      <c r="B949" s="42" t="s">
        <v>555</v>
      </c>
      <c r="C949" s="42" t="s">
        <v>700</v>
      </c>
      <c r="D949" s="42" t="s">
        <v>708</v>
      </c>
      <c r="E949" s="42" t="s">
        <v>80</v>
      </c>
      <c r="F949" s="16">
        <v>864011.4</v>
      </c>
      <c r="G949" s="43">
        <v>864004.5</v>
      </c>
      <c r="H949" s="44">
        <f t="shared" si="14"/>
        <v>0.99999201399425974</v>
      </c>
    </row>
    <row r="950" spans="1:8" s="45" customFormat="1" ht="47.25" outlineLevel="6" x14ac:dyDescent="0.2">
      <c r="A950" s="41" t="s">
        <v>711</v>
      </c>
      <c r="B950" s="42" t="s">
        <v>555</v>
      </c>
      <c r="C950" s="42" t="s">
        <v>700</v>
      </c>
      <c r="D950" s="42" t="s">
        <v>710</v>
      </c>
      <c r="E950" s="42"/>
      <c r="F950" s="16">
        <v>271717.40000000002</v>
      </c>
      <c r="G950" s="43">
        <v>271708</v>
      </c>
      <c r="H950" s="44">
        <f t="shared" si="14"/>
        <v>0.99996540523352562</v>
      </c>
    </row>
    <row r="951" spans="1:8" s="45" customFormat="1" ht="31.5" outlineLevel="7" x14ac:dyDescent="0.2">
      <c r="A951" s="41" t="s">
        <v>21</v>
      </c>
      <c r="B951" s="42" t="s">
        <v>555</v>
      </c>
      <c r="C951" s="42" t="s">
        <v>700</v>
      </c>
      <c r="D951" s="42" t="s">
        <v>710</v>
      </c>
      <c r="E951" s="42" t="s">
        <v>20</v>
      </c>
      <c r="F951" s="16">
        <v>29.9</v>
      </c>
      <c r="G951" s="43">
        <v>29.8</v>
      </c>
      <c r="H951" s="44">
        <f t="shared" si="14"/>
        <v>0.99665551839464894</v>
      </c>
    </row>
    <row r="952" spans="1:8" s="45" customFormat="1" ht="15.75" outlineLevel="7" x14ac:dyDescent="0.2">
      <c r="A952" s="41" t="s">
        <v>81</v>
      </c>
      <c r="B952" s="42" t="s">
        <v>555</v>
      </c>
      <c r="C952" s="42" t="s">
        <v>700</v>
      </c>
      <c r="D952" s="42" t="s">
        <v>710</v>
      </c>
      <c r="E952" s="42" t="s">
        <v>80</v>
      </c>
      <c r="F952" s="16">
        <v>271687.5</v>
      </c>
      <c r="G952" s="43">
        <v>271678.2</v>
      </c>
      <c r="H952" s="44">
        <f t="shared" si="14"/>
        <v>0.9999657694962043</v>
      </c>
    </row>
    <row r="953" spans="1:8" s="45" customFormat="1" ht="47.25" outlineLevel="6" x14ac:dyDescent="0.2">
      <c r="A953" s="41" t="s">
        <v>713</v>
      </c>
      <c r="B953" s="42" t="s">
        <v>555</v>
      </c>
      <c r="C953" s="42" t="s">
        <v>700</v>
      </c>
      <c r="D953" s="42" t="s">
        <v>712</v>
      </c>
      <c r="E953" s="42"/>
      <c r="F953" s="16">
        <v>13521.7</v>
      </c>
      <c r="G953" s="43">
        <v>13521.7</v>
      </c>
      <c r="H953" s="44">
        <f t="shared" si="14"/>
        <v>1</v>
      </c>
    </row>
    <row r="954" spans="1:8" s="45" customFormat="1" ht="31.5" outlineLevel="7" x14ac:dyDescent="0.2">
      <c r="A954" s="41" t="s">
        <v>21</v>
      </c>
      <c r="B954" s="42" t="s">
        <v>555</v>
      </c>
      <c r="C954" s="42" t="s">
        <v>700</v>
      </c>
      <c r="D954" s="42" t="s">
        <v>712</v>
      </c>
      <c r="E954" s="42" t="s">
        <v>20</v>
      </c>
      <c r="F954" s="16">
        <v>21.7</v>
      </c>
      <c r="G954" s="43">
        <v>21.7</v>
      </c>
      <c r="H954" s="44">
        <f t="shared" si="14"/>
        <v>1</v>
      </c>
    </row>
    <row r="955" spans="1:8" s="45" customFormat="1" ht="15.75" outlineLevel="7" x14ac:dyDescent="0.2">
      <c r="A955" s="41" t="s">
        <v>81</v>
      </c>
      <c r="B955" s="42" t="s">
        <v>555</v>
      </c>
      <c r="C955" s="42" t="s">
        <v>700</v>
      </c>
      <c r="D955" s="42" t="s">
        <v>712</v>
      </c>
      <c r="E955" s="42" t="s">
        <v>80</v>
      </c>
      <c r="F955" s="16">
        <v>13500</v>
      </c>
      <c r="G955" s="43">
        <v>13500</v>
      </c>
      <c r="H955" s="44">
        <f t="shared" si="14"/>
        <v>1</v>
      </c>
    </row>
    <row r="956" spans="1:8" s="45" customFormat="1" ht="47.25" outlineLevel="6" x14ac:dyDescent="0.2">
      <c r="A956" s="41" t="s">
        <v>715</v>
      </c>
      <c r="B956" s="42" t="s">
        <v>555</v>
      </c>
      <c r="C956" s="42" t="s">
        <v>700</v>
      </c>
      <c r="D956" s="42" t="s">
        <v>714</v>
      </c>
      <c r="E956" s="42"/>
      <c r="F956" s="16">
        <v>1131472</v>
      </c>
      <c r="G956" s="43">
        <v>1131203</v>
      </c>
      <c r="H956" s="44">
        <f t="shared" si="14"/>
        <v>0.99976225660025175</v>
      </c>
    </row>
    <row r="957" spans="1:8" s="45" customFormat="1" ht="31.5" outlineLevel="7" x14ac:dyDescent="0.2">
      <c r="A957" s="41" t="s">
        <v>21</v>
      </c>
      <c r="B957" s="42" t="s">
        <v>555</v>
      </c>
      <c r="C957" s="42" t="s">
        <v>700</v>
      </c>
      <c r="D957" s="42" t="s">
        <v>714</v>
      </c>
      <c r="E957" s="42" t="s">
        <v>20</v>
      </c>
      <c r="F957" s="16">
        <v>9514.6</v>
      </c>
      <c r="G957" s="43">
        <v>9350.7000000000007</v>
      </c>
      <c r="H957" s="44">
        <f t="shared" si="14"/>
        <v>0.98277384230550946</v>
      </c>
    </row>
    <row r="958" spans="1:8" s="45" customFormat="1" ht="15.75" outlineLevel="7" x14ac:dyDescent="0.2">
      <c r="A958" s="41" t="s">
        <v>81</v>
      </c>
      <c r="B958" s="42" t="s">
        <v>555</v>
      </c>
      <c r="C958" s="42" t="s">
        <v>700</v>
      </c>
      <c r="D958" s="42" t="s">
        <v>714</v>
      </c>
      <c r="E958" s="42" t="s">
        <v>80</v>
      </c>
      <c r="F958" s="16">
        <v>1121957.3999999999</v>
      </c>
      <c r="G958" s="43">
        <v>1121852.3</v>
      </c>
      <c r="H958" s="44">
        <f t="shared" si="14"/>
        <v>0.99990632442907379</v>
      </c>
    </row>
    <row r="959" spans="1:8" s="45" customFormat="1" ht="63" outlineLevel="6" x14ac:dyDescent="0.2">
      <c r="A959" s="41" t="s">
        <v>717</v>
      </c>
      <c r="B959" s="42" t="s">
        <v>555</v>
      </c>
      <c r="C959" s="42" t="s">
        <v>700</v>
      </c>
      <c r="D959" s="42" t="s">
        <v>716</v>
      </c>
      <c r="E959" s="42"/>
      <c r="F959" s="16">
        <v>523.9</v>
      </c>
      <c r="G959" s="43">
        <v>523.9</v>
      </c>
      <c r="H959" s="44">
        <f t="shared" si="14"/>
        <v>1</v>
      </c>
    </row>
    <row r="960" spans="1:8" s="45" customFormat="1" ht="15.75" outlineLevel="7" x14ac:dyDescent="0.2">
      <c r="A960" s="41" t="s">
        <v>81</v>
      </c>
      <c r="B960" s="42" t="s">
        <v>555</v>
      </c>
      <c r="C960" s="42" t="s">
        <v>700</v>
      </c>
      <c r="D960" s="42" t="s">
        <v>716</v>
      </c>
      <c r="E960" s="42" t="s">
        <v>80</v>
      </c>
      <c r="F960" s="16">
        <v>523.9</v>
      </c>
      <c r="G960" s="43">
        <v>523.9</v>
      </c>
      <c r="H960" s="44">
        <f t="shared" si="14"/>
        <v>1</v>
      </c>
    </row>
    <row r="961" spans="1:8" s="45" customFormat="1" ht="63" outlineLevel="7" x14ac:dyDescent="0.2">
      <c r="A961" s="41" t="s">
        <v>719</v>
      </c>
      <c r="B961" s="42" t="s">
        <v>555</v>
      </c>
      <c r="C961" s="42" t="s">
        <v>700</v>
      </c>
      <c r="D961" s="42" t="s">
        <v>718</v>
      </c>
      <c r="E961" s="42"/>
      <c r="F961" s="16">
        <v>4990.1000000000004</v>
      </c>
      <c r="G961" s="43">
        <v>4947.5</v>
      </c>
      <c r="H961" s="44">
        <f t="shared" si="14"/>
        <v>0.99146309693192514</v>
      </c>
    </row>
    <row r="962" spans="1:8" s="45" customFormat="1" ht="31.5" outlineLevel="6" x14ac:dyDescent="0.2">
      <c r="A962" s="41" t="s">
        <v>21</v>
      </c>
      <c r="B962" s="42" t="s">
        <v>555</v>
      </c>
      <c r="C962" s="42" t="s">
        <v>700</v>
      </c>
      <c r="D962" s="42" t="s">
        <v>718</v>
      </c>
      <c r="E962" s="42" t="s">
        <v>20</v>
      </c>
      <c r="F962" s="16">
        <v>42.9</v>
      </c>
      <c r="G962" s="43">
        <v>38.700000000000003</v>
      </c>
      <c r="H962" s="44">
        <f t="shared" si="14"/>
        <v>0.90209790209790219</v>
      </c>
    </row>
    <row r="963" spans="1:8" s="45" customFormat="1" ht="15.75" outlineLevel="7" x14ac:dyDescent="0.2">
      <c r="A963" s="41" t="s">
        <v>81</v>
      </c>
      <c r="B963" s="42" t="s">
        <v>555</v>
      </c>
      <c r="C963" s="42" t="s">
        <v>700</v>
      </c>
      <c r="D963" s="42" t="s">
        <v>718</v>
      </c>
      <c r="E963" s="42" t="s">
        <v>80</v>
      </c>
      <c r="F963" s="16">
        <v>4947.2</v>
      </c>
      <c r="G963" s="43">
        <v>4908.8</v>
      </c>
      <c r="H963" s="44">
        <f t="shared" si="14"/>
        <v>0.9922380336351877</v>
      </c>
    </row>
    <row r="964" spans="1:8" s="45" customFormat="1" ht="15.75" outlineLevel="7" x14ac:dyDescent="0.2">
      <c r="A964" s="41" t="s">
        <v>721</v>
      </c>
      <c r="B964" s="42" t="s">
        <v>555</v>
      </c>
      <c r="C964" s="42" t="s">
        <v>700</v>
      </c>
      <c r="D964" s="42" t="s">
        <v>720</v>
      </c>
      <c r="E964" s="42"/>
      <c r="F964" s="16">
        <v>1040816.2</v>
      </c>
      <c r="G964" s="43">
        <v>1040533.7</v>
      </c>
      <c r="H964" s="44">
        <f t="shared" si="14"/>
        <v>0.99972857839837614</v>
      </c>
    </row>
    <row r="965" spans="1:8" s="45" customFormat="1" ht="31.5" outlineLevel="6" x14ac:dyDescent="0.2">
      <c r="A965" s="41" t="s">
        <v>21</v>
      </c>
      <c r="B965" s="42" t="s">
        <v>555</v>
      </c>
      <c r="C965" s="42" t="s">
        <v>700</v>
      </c>
      <c r="D965" s="42" t="s">
        <v>720</v>
      </c>
      <c r="E965" s="42" t="s">
        <v>20</v>
      </c>
      <c r="F965" s="16">
        <v>4249.5</v>
      </c>
      <c r="G965" s="43">
        <v>4236.3</v>
      </c>
      <c r="H965" s="44">
        <f t="shared" si="14"/>
        <v>0.99689375220614196</v>
      </c>
    </row>
    <row r="966" spans="1:8" s="45" customFormat="1" ht="15.75" outlineLevel="7" x14ac:dyDescent="0.2">
      <c r="A966" s="41" t="s">
        <v>81</v>
      </c>
      <c r="B966" s="42" t="s">
        <v>555</v>
      </c>
      <c r="C966" s="42" t="s">
        <v>700</v>
      </c>
      <c r="D966" s="42" t="s">
        <v>720</v>
      </c>
      <c r="E966" s="42" t="s">
        <v>80</v>
      </c>
      <c r="F966" s="16">
        <v>1036566.7</v>
      </c>
      <c r="G966" s="43">
        <v>1036297.4</v>
      </c>
      <c r="H966" s="44">
        <f t="shared" si="14"/>
        <v>0.99974020002764907</v>
      </c>
    </row>
    <row r="967" spans="1:8" s="45" customFormat="1" ht="31.5" outlineLevel="7" x14ac:dyDescent="0.2">
      <c r="A967" s="41" t="s">
        <v>723</v>
      </c>
      <c r="B967" s="42" t="s">
        <v>555</v>
      </c>
      <c r="C967" s="42" t="s">
        <v>700</v>
      </c>
      <c r="D967" s="42" t="s">
        <v>722</v>
      </c>
      <c r="E967" s="42"/>
      <c r="F967" s="16">
        <v>901800.8</v>
      </c>
      <c r="G967" s="43">
        <v>901713.5</v>
      </c>
      <c r="H967" s="44">
        <f t="shared" si="14"/>
        <v>0.99990319369865266</v>
      </c>
    </row>
    <row r="968" spans="1:8" s="45" customFormat="1" ht="31.5" outlineLevel="6" x14ac:dyDescent="0.2">
      <c r="A968" s="41" t="s">
        <v>21</v>
      </c>
      <c r="B968" s="42" t="s">
        <v>555</v>
      </c>
      <c r="C968" s="42" t="s">
        <v>700</v>
      </c>
      <c r="D968" s="42" t="s">
        <v>722</v>
      </c>
      <c r="E968" s="42" t="s">
        <v>20</v>
      </c>
      <c r="F968" s="16">
        <v>2009.4</v>
      </c>
      <c r="G968" s="43">
        <v>1961.4</v>
      </c>
      <c r="H968" s="44">
        <f t="shared" ref="H968:H1031" si="15">G968/F968</f>
        <v>0.97611227232009556</v>
      </c>
    </row>
    <row r="969" spans="1:8" s="45" customFormat="1" ht="15.75" outlineLevel="7" x14ac:dyDescent="0.2">
      <c r="A969" s="41" t="s">
        <v>81</v>
      </c>
      <c r="B969" s="42" t="s">
        <v>555</v>
      </c>
      <c r="C969" s="42" t="s">
        <v>700</v>
      </c>
      <c r="D969" s="42" t="s">
        <v>722</v>
      </c>
      <c r="E969" s="42" t="s">
        <v>80</v>
      </c>
      <c r="F969" s="16">
        <v>899791.4</v>
      </c>
      <c r="G969" s="43">
        <v>899752.1</v>
      </c>
      <c r="H969" s="44">
        <f t="shared" si="15"/>
        <v>0.99995632321002392</v>
      </c>
    </row>
    <row r="970" spans="1:8" s="45" customFormat="1" ht="63" outlineLevel="7" x14ac:dyDescent="0.2">
      <c r="A970" s="41" t="s">
        <v>725</v>
      </c>
      <c r="B970" s="42" t="s">
        <v>555</v>
      </c>
      <c r="C970" s="42" t="s">
        <v>700</v>
      </c>
      <c r="D970" s="42" t="s">
        <v>724</v>
      </c>
      <c r="E970" s="42"/>
      <c r="F970" s="16">
        <v>306956.2</v>
      </c>
      <c r="G970" s="43">
        <v>306850.2</v>
      </c>
      <c r="H970" s="44">
        <f t="shared" si="15"/>
        <v>0.99965467385900664</v>
      </c>
    </row>
    <row r="971" spans="1:8" s="45" customFormat="1" ht="31.5" outlineLevel="6" x14ac:dyDescent="0.2">
      <c r="A971" s="41" t="s">
        <v>21</v>
      </c>
      <c r="B971" s="42" t="s">
        <v>555</v>
      </c>
      <c r="C971" s="42" t="s">
        <v>700</v>
      </c>
      <c r="D971" s="42" t="s">
        <v>724</v>
      </c>
      <c r="E971" s="42" t="s">
        <v>20</v>
      </c>
      <c r="F971" s="16">
        <v>2240.3000000000002</v>
      </c>
      <c r="G971" s="43">
        <v>2211.6</v>
      </c>
      <c r="H971" s="44">
        <f t="shared" si="15"/>
        <v>0.98718921573003604</v>
      </c>
    </row>
    <row r="972" spans="1:8" s="45" customFormat="1" ht="15.75" outlineLevel="7" x14ac:dyDescent="0.2">
      <c r="A972" s="41" t="s">
        <v>81</v>
      </c>
      <c r="B972" s="42" t="s">
        <v>555</v>
      </c>
      <c r="C972" s="42" t="s">
        <v>700</v>
      </c>
      <c r="D972" s="42" t="s">
        <v>724</v>
      </c>
      <c r="E972" s="42" t="s">
        <v>80</v>
      </c>
      <c r="F972" s="16">
        <v>304715.90000000002</v>
      </c>
      <c r="G972" s="43">
        <v>304638.59999999998</v>
      </c>
      <c r="H972" s="44">
        <f t="shared" si="15"/>
        <v>0.99974632108137429</v>
      </c>
    </row>
    <row r="973" spans="1:8" s="45" customFormat="1" ht="31.5" outlineLevel="7" x14ac:dyDescent="0.2">
      <c r="A973" s="41" t="s">
        <v>727</v>
      </c>
      <c r="B973" s="42" t="s">
        <v>555</v>
      </c>
      <c r="C973" s="42" t="s">
        <v>700</v>
      </c>
      <c r="D973" s="42" t="s">
        <v>726</v>
      </c>
      <c r="E973" s="42"/>
      <c r="F973" s="16">
        <v>54939</v>
      </c>
      <c r="G973" s="43">
        <v>54822.2</v>
      </c>
      <c r="H973" s="44">
        <f t="shared" si="15"/>
        <v>0.99787400571542983</v>
      </c>
    </row>
    <row r="974" spans="1:8" s="45" customFormat="1" ht="31.5" outlineLevel="6" x14ac:dyDescent="0.2">
      <c r="A974" s="41" t="s">
        <v>21</v>
      </c>
      <c r="B974" s="42" t="s">
        <v>555</v>
      </c>
      <c r="C974" s="42" t="s">
        <v>700</v>
      </c>
      <c r="D974" s="42" t="s">
        <v>726</v>
      </c>
      <c r="E974" s="42" t="s">
        <v>20</v>
      </c>
      <c r="F974" s="16">
        <v>407.4</v>
      </c>
      <c r="G974" s="43">
        <v>391.9</v>
      </c>
      <c r="H974" s="44">
        <f t="shared" si="15"/>
        <v>0.96195385370643105</v>
      </c>
    </row>
    <row r="975" spans="1:8" s="45" customFormat="1" ht="15.75" outlineLevel="7" x14ac:dyDescent="0.2">
      <c r="A975" s="41" t="s">
        <v>81</v>
      </c>
      <c r="B975" s="42" t="s">
        <v>555</v>
      </c>
      <c r="C975" s="42" t="s">
        <v>700</v>
      </c>
      <c r="D975" s="42" t="s">
        <v>726</v>
      </c>
      <c r="E975" s="42" t="s">
        <v>80</v>
      </c>
      <c r="F975" s="16">
        <v>54531.6</v>
      </c>
      <c r="G975" s="43">
        <v>54430.3</v>
      </c>
      <c r="H975" s="44">
        <f t="shared" si="15"/>
        <v>0.99814236149315272</v>
      </c>
    </row>
    <row r="976" spans="1:8" s="45" customFormat="1" ht="78.75" outlineLevel="7" x14ac:dyDescent="0.2">
      <c r="A976" s="41" t="s">
        <v>729</v>
      </c>
      <c r="B976" s="42" t="s">
        <v>555</v>
      </c>
      <c r="C976" s="42" t="s">
        <v>700</v>
      </c>
      <c r="D976" s="42" t="s">
        <v>728</v>
      </c>
      <c r="E976" s="42"/>
      <c r="F976" s="16">
        <v>79016</v>
      </c>
      <c r="G976" s="43">
        <v>79005.399999999994</v>
      </c>
      <c r="H976" s="44">
        <f t="shared" si="15"/>
        <v>0.9998658499544395</v>
      </c>
    </row>
    <row r="977" spans="1:8" s="45" customFormat="1" ht="31.5" outlineLevel="6" x14ac:dyDescent="0.2">
      <c r="A977" s="41" t="s">
        <v>21</v>
      </c>
      <c r="B977" s="42" t="s">
        <v>555</v>
      </c>
      <c r="C977" s="42" t="s">
        <v>700</v>
      </c>
      <c r="D977" s="42" t="s">
        <v>728</v>
      </c>
      <c r="E977" s="42" t="s">
        <v>20</v>
      </c>
      <c r="F977" s="16">
        <v>576</v>
      </c>
      <c r="G977" s="43">
        <v>565.4</v>
      </c>
      <c r="H977" s="44">
        <f t="shared" si="15"/>
        <v>0.98159722222222223</v>
      </c>
    </row>
    <row r="978" spans="1:8" s="45" customFormat="1" ht="15.75" outlineLevel="7" x14ac:dyDescent="0.2">
      <c r="A978" s="41" t="s">
        <v>81</v>
      </c>
      <c r="B978" s="42" t="s">
        <v>555</v>
      </c>
      <c r="C978" s="42" t="s">
        <v>700</v>
      </c>
      <c r="D978" s="42" t="s">
        <v>728</v>
      </c>
      <c r="E978" s="42" t="s">
        <v>80</v>
      </c>
      <c r="F978" s="16">
        <v>78440</v>
      </c>
      <c r="G978" s="43">
        <v>78440</v>
      </c>
      <c r="H978" s="44">
        <f t="shared" si="15"/>
        <v>1</v>
      </c>
    </row>
    <row r="979" spans="1:8" s="45" customFormat="1" ht="31.5" outlineLevel="7" x14ac:dyDescent="0.2">
      <c r="A979" s="41" t="s">
        <v>731</v>
      </c>
      <c r="B979" s="42" t="s">
        <v>555</v>
      </c>
      <c r="C979" s="42" t="s">
        <v>700</v>
      </c>
      <c r="D979" s="42" t="s">
        <v>730</v>
      </c>
      <c r="E979" s="42"/>
      <c r="F979" s="16">
        <v>23003.200000000001</v>
      </c>
      <c r="G979" s="43">
        <v>23001.8</v>
      </c>
      <c r="H979" s="44">
        <f t="shared" si="15"/>
        <v>0.99993913890241348</v>
      </c>
    </row>
    <row r="980" spans="1:8" s="45" customFormat="1" ht="31.5" outlineLevel="6" x14ac:dyDescent="0.2">
      <c r="A980" s="41" t="s">
        <v>21</v>
      </c>
      <c r="B980" s="42" t="s">
        <v>555</v>
      </c>
      <c r="C980" s="42" t="s">
        <v>700</v>
      </c>
      <c r="D980" s="42" t="s">
        <v>730</v>
      </c>
      <c r="E980" s="42" t="s">
        <v>20</v>
      </c>
      <c r="F980" s="16">
        <v>148.19999999999999</v>
      </c>
      <c r="G980" s="43">
        <v>146.80000000000001</v>
      </c>
      <c r="H980" s="44">
        <f t="shared" si="15"/>
        <v>0.99055330634278016</v>
      </c>
    </row>
    <row r="981" spans="1:8" s="45" customFormat="1" ht="15.75" outlineLevel="7" x14ac:dyDescent="0.2">
      <c r="A981" s="41" t="s">
        <v>81</v>
      </c>
      <c r="B981" s="42" t="s">
        <v>555</v>
      </c>
      <c r="C981" s="42" t="s">
        <v>700</v>
      </c>
      <c r="D981" s="42" t="s">
        <v>730</v>
      </c>
      <c r="E981" s="42" t="s">
        <v>80</v>
      </c>
      <c r="F981" s="16">
        <v>22855</v>
      </c>
      <c r="G981" s="43">
        <v>22855</v>
      </c>
      <c r="H981" s="44">
        <f t="shared" si="15"/>
        <v>1</v>
      </c>
    </row>
    <row r="982" spans="1:8" s="45" customFormat="1" ht="78.75" outlineLevel="7" x14ac:dyDescent="0.2">
      <c r="A982" s="41" t="s">
        <v>733</v>
      </c>
      <c r="B982" s="42" t="s">
        <v>555</v>
      </c>
      <c r="C982" s="42" t="s">
        <v>700</v>
      </c>
      <c r="D982" s="42" t="s">
        <v>732</v>
      </c>
      <c r="E982" s="42"/>
      <c r="F982" s="16">
        <v>604.4</v>
      </c>
      <c r="G982" s="43">
        <v>604.20000000000005</v>
      </c>
      <c r="H982" s="44">
        <f t="shared" si="15"/>
        <v>0.9996690933156851</v>
      </c>
    </row>
    <row r="983" spans="1:8" s="45" customFormat="1" ht="31.5" outlineLevel="6" x14ac:dyDescent="0.2">
      <c r="A983" s="41" t="s">
        <v>21</v>
      </c>
      <c r="B983" s="42" t="s">
        <v>555</v>
      </c>
      <c r="C983" s="42" t="s">
        <v>700</v>
      </c>
      <c r="D983" s="42" t="s">
        <v>732</v>
      </c>
      <c r="E983" s="42" t="s">
        <v>20</v>
      </c>
      <c r="F983" s="16">
        <v>4.4000000000000004</v>
      </c>
      <c r="G983" s="43">
        <v>4.2</v>
      </c>
      <c r="H983" s="44">
        <f t="shared" si="15"/>
        <v>0.95454545454545447</v>
      </c>
    </row>
    <row r="984" spans="1:8" s="45" customFormat="1" ht="15.75" outlineLevel="7" x14ac:dyDescent="0.2">
      <c r="A984" s="41" t="s">
        <v>81</v>
      </c>
      <c r="B984" s="42" t="s">
        <v>555</v>
      </c>
      <c r="C984" s="42" t="s">
        <v>700</v>
      </c>
      <c r="D984" s="42" t="s">
        <v>732</v>
      </c>
      <c r="E984" s="42" t="s">
        <v>80</v>
      </c>
      <c r="F984" s="16">
        <v>600</v>
      </c>
      <c r="G984" s="43">
        <v>600</v>
      </c>
      <c r="H984" s="44">
        <f t="shared" si="15"/>
        <v>1</v>
      </c>
    </row>
    <row r="985" spans="1:8" s="45" customFormat="1" ht="47.25" outlineLevel="2" x14ac:dyDescent="0.2">
      <c r="A985" s="41" t="s">
        <v>735</v>
      </c>
      <c r="B985" s="42" t="s">
        <v>555</v>
      </c>
      <c r="C985" s="42" t="s">
        <v>700</v>
      </c>
      <c r="D985" s="42" t="s">
        <v>734</v>
      </c>
      <c r="E985" s="42"/>
      <c r="F985" s="16">
        <v>1661.5</v>
      </c>
      <c r="G985" s="43">
        <v>1659.4</v>
      </c>
      <c r="H985" s="44">
        <f t="shared" si="15"/>
        <v>0.99873608185374663</v>
      </c>
    </row>
    <row r="986" spans="1:8" s="45" customFormat="1" ht="31.5" outlineLevel="3" x14ac:dyDescent="0.2">
      <c r="A986" s="66" t="s">
        <v>21</v>
      </c>
      <c r="B986" s="67" t="s">
        <v>555</v>
      </c>
      <c r="C986" s="67" t="s">
        <v>700</v>
      </c>
      <c r="D986" s="67" t="s">
        <v>734</v>
      </c>
      <c r="E986" s="67" t="s">
        <v>20</v>
      </c>
      <c r="F986" s="52">
        <v>11.5</v>
      </c>
      <c r="G986" s="68">
        <v>9.4</v>
      </c>
      <c r="H986" s="9">
        <f t="shared" si="15"/>
        <v>0.81739130434782614</v>
      </c>
    </row>
    <row r="987" spans="1:8" s="45" customFormat="1" ht="15.75" outlineLevel="4" x14ac:dyDescent="0.2">
      <c r="A987" s="41" t="s">
        <v>81</v>
      </c>
      <c r="B987" s="42" t="s">
        <v>555</v>
      </c>
      <c r="C987" s="42" t="s">
        <v>700</v>
      </c>
      <c r="D987" s="42" t="s">
        <v>734</v>
      </c>
      <c r="E987" s="42" t="s">
        <v>80</v>
      </c>
      <c r="F987" s="16">
        <v>1650</v>
      </c>
      <c r="G987" s="43">
        <v>1650</v>
      </c>
      <c r="H987" s="44">
        <f t="shared" si="15"/>
        <v>1</v>
      </c>
    </row>
    <row r="988" spans="1:8" s="45" customFormat="1" ht="31.5" outlineLevel="5" x14ac:dyDescent="0.2">
      <c r="A988" s="41" t="s">
        <v>737</v>
      </c>
      <c r="B988" s="42" t="s">
        <v>555</v>
      </c>
      <c r="C988" s="42" t="s">
        <v>700</v>
      </c>
      <c r="D988" s="42" t="s">
        <v>736</v>
      </c>
      <c r="E988" s="42"/>
      <c r="F988" s="16">
        <v>98.8</v>
      </c>
      <c r="G988" s="43">
        <v>49.3</v>
      </c>
      <c r="H988" s="44">
        <f t="shared" si="15"/>
        <v>0.49898785425101211</v>
      </c>
    </row>
    <row r="989" spans="1:8" s="45" customFormat="1" ht="63.75" customHeight="1" outlineLevel="6" collapsed="1" x14ac:dyDescent="0.2">
      <c r="A989" s="41" t="s">
        <v>17</v>
      </c>
      <c r="B989" s="42" t="s">
        <v>555</v>
      </c>
      <c r="C989" s="42" t="s">
        <v>700</v>
      </c>
      <c r="D989" s="42" t="s">
        <v>736</v>
      </c>
      <c r="E989" s="42" t="s">
        <v>16</v>
      </c>
      <c r="F989" s="16">
        <v>49</v>
      </c>
      <c r="G989" s="43">
        <v>35.799999999999997</v>
      </c>
      <c r="H989" s="44">
        <f t="shared" si="15"/>
        <v>0.73061224489795917</v>
      </c>
    </row>
    <row r="990" spans="1:8" s="45" customFormat="1" ht="31.5" outlineLevel="7" x14ac:dyDescent="0.2">
      <c r="A990" s="41" t="s">
        <v>21</v>
      </c>
      <c r="B990" s="42" t="s">
        <v>555</v>
      </c>
      <c r="C990" s="42" t="s">
        <v>700</v>
      </c>
      <c r="D990" s="42" t="s">
        <v>736</v>
      </c>
      <c r="E990" s="42" t="s">
        <v>20</v>
      </c>
      <c r="F990" s="16">
        <v>49.8</v>
      </c>
      <c r="G990" s="43">
        <v>13.5</v>
      </c>
      <c r="H990" s="44">
        <f t="shared" si="15"/>
        <v>0.27108433734939763</v>
      </c>
    </row>
    <row r="991" spans="1:8" s="45" customFormat="1" ht="47.25" outlineLevel="6" x14ac:dyDescent="0.2">
      <c r="A991" s="41" t="s">
        <v>739</v>
      </c>
      <c r="B991" s="42" t="s">
        <v>555</v>
      </c>
      <c r="C991" s="42" t="s">
        <v>700</v>
      </c>
      <c r="D991" s="42" t="s">
        <v>738</v>
      </c>
      <c r="E991" s="42"/>
      <c r="F991" s="16">
        <v>49325.7</v>
      </c>
      <c r="G991" s="43">
        <v>49272.2</v>
      </c>
      <c r="H991" s="44">
        <f t="shared" si="15"/>
        <v>0.99891537271645414</v>
      </c>
    </row>
    <row r="992" spans="1:8" s="45" customFormat="1" ht="31.5" outlineLevel="7" x14ac:dyDescent="0.2">
      <c r="A992" s="41" t="s">
        <v>21</v>
      </c>
      <c r="B992" s="42" t="s">
        <v>555</v>
      </c>
      <c r="C992" s="42" t="s">
        <v>700</v>
      </c>
      <c r="D992" s="42" t="s">
        <v>738</v>
      </c>
      <c r="E992" s="42" t="s">
        <v>20</v>
      </c>
      <c r="F992" s="16">
        <v>110</v>
      </c>
      <c r="G992" s="43">
        <v>62.1</v>
      </c>
      <c r="H992" s="44">
        <f t="shared" si="15"/>
        <v>0.56454545454545457</v>
      </c>
    </row>
    <row r="993" spans="1:8" s="45" customFormat="1" ht="15.75" outlineLevel="6" x14ac:dyDescent="0.2">
      <c r="A993" s="41" t="s">
        <v>81</v>
      </c>
      <c r="B993" s="42" t="s">
        <v>555</v>
      </c>
      <c r="C993" s="42" t="s">
        <v>700</v>
      </c>
      <c r="D993" s="42" t="s">
        <v>738</v>
      </c>
      <c r="E993" s="42" t="s">
        <v>80</v>
      </c>
      <c r="F993" s="16">
        <v>49215.7</v>
      </c>
      <c r="G993" s="43">
        <v>49210.1</v>
      </c>
      <c r="H993" s="44">
        <f t="shared" si="15"/>
        <v>0.99988621517117504</v>
      </c>
    </row>
    <row r="994" spans="1:8" s="45" customFormat="1" ht="110.25" outlineLevel="7" x14ac:dyDescent="0.2">
      <c r="A994" s="46" t="s">
        <v>741</v>
      </c>
      <c r="B994" s="42" t="s">
        <v>555</v>
      </c>
      <c r="C994" s="42" t="s">
        <v>700</v>
      </c>
      <c r="D994" s="42" t="s">
        <v>740</v>
      </c>
      <c r="E994" s="42"/>
      <c r="F994" s="16">
        <v>39241.800000000003</v>
      </c>
      <c r="G994" s="43">
        <v>37226.400000000001</v>
      </c>
      <c r="H994" s="44">
        <f t="shared" si="15"/>
        <v>0.94864149962539945</v>
      </c>
    </row>
    <row r="995" spans="1:8" s="45" customFormat="1" ht="31.5" outlineLevel="7" x14ac:dyDescent="0.2">
      <c r="A995" s="41" t="s">
        <v>21</v>
      </c>
      <c r="B995" s="42" t="s">
        <v>555</v>
      </c>
      <c r="C995" s="42" t="s">
        <v>700</v>
      </c>
      <c r="D995" s="42" t="s">
        <v>740</v>
      </c>
      <c r="E995" s="42" t="s">
        <v>20</v>
      </c>
      <c r="F995" s="16">
        <v>24.8</v>
      </c>
      <c r="G995" s="43">
        <v>19.8</v>
      </c>
      <c r="H995" s="44">
        <f t="shared" si="15"/>
        <v>0.79838709677419351</v>
      </c>
    </row>
    <row r="996" spans="1:8" s="45" customFormat="1" ht="15.75" outlineLevel="7" x14ac:dyDescent="0.2">
      <c r="A996" s="41" t="s">
        <v>81</v>
      </c>
      <c r="B996" s="42" t="s">
        <v>555</v>
      </c>
      <c r="C996" s="42" t="s">
        <v>700</v>
      </c>
      <c r="D996" s="42" t="s">
        <v>740</v>
      </c>
      <c r="E996" s="42" t="s">
        <v>80</v>
      </c>
      <c r="F996" s="16">
        <v>39217</v>
      </c>
      <c r="G996" s="43">
        <v>37206.6</v>
      </c>
      <c r="H996" s="44">
        <f t="shared" si="15"/>
        <v>0.94873651732666953</v>
      </c>
    </row>
    <row r="997" spans="1:8" s="45" customFormat="1" ht="141.75" outlineLevel="7" x14ac:dyDescent="0.2">
      <c r="A997" s="46" t="s">
        <v>743</v>
      </c>
      <c r="B997" s="42" t="s">
        <v>555</v>
      </c>
      <c r="C997" s="42" t="s">
        <v>700</v>
      </c>
      <c r="D997" s="42" t="s">
        <v>742</v>
      </c>
      <c r="E997" s="42"/>
      <c r="F997" s="16">
        <v>1868099.3</v>
      </c>
      <c r="G997" s="43">
        <v>1863308.1</v>
      </c>
      <c r="H997" s="44">
        <f t="shared" si="15"/>
        <v>0.99743525411095657</v>
      </c>
    </row>
    <row r="998" spans="1:8" s="45" customFormat="1" ht="31.5" outlineLevel="6" x14ac:dyDescent="0.2">
      <c r="A998" s="41" t="s">
        <v>21</v>
      </c>
      <c r="B998" s="42" t="s">
        <v>555</v>
      </c>
      <c r="C998" s="42" t="s">
        <v>700</v>
      </c>
      <c r="D998" s="42" t="s">
        <v>742</v>
      </c>
      <c r="E998" s="42" t="s">
        <v>20</v>
      </c>
      <c r="F998" s="16">
        <v>1978</v>
      </c>
      <c r="G998" s="43">
        <v>1946.6</v>
      </c>
      <c r="H998" s="44">
        <f t="shared" si="15"/>
        <v>0.98412537917087961</v>
      </c>
    </row>
    <row r="999" spans="1:8" s="45" customFormat="1" ht="15.75" outlineLevel="7" x14ac:dyDescent="0.2">
      <c r="A999" s="41" t="s">
        <v>81</v>
      </c>
      <c r="B999" s="42" t="s">
        <v>555</v>
      </c>
      <c r="C999" s="42" t="s">
        <v>700</v>
      </c>
      <c r="D999" s="42" t="s">
        <v>742</v>
      </c>
      <c r="E999" s="42" t="s">
        <v>80</v>
      </c>
      <c r="F999" s="16">
        <v>1866121.3</v>
      </c>
      <c r="G999" s="43">
        <v>1861361.5</v>
      </c>
      <c r="H999" s="44">
        <f t="shared" si="15"/>
        <v>0.99744936194662159</v>
      </c>
    </row>
    <row r="1000" spans="1:8" s="45" customFormat="1" ht="220.5" outlineLevel="7" x14ac:dyDescent="0.2">
      <c r="A1000" s="46" t="s">
        <v>745</v>
      </c>
      <c r="B1000" s="42" t="s">
        <v>555</v>
      </c>
      <c r="C1000" s="42" t="s">
        <v>700</v>
      </c>
      <c r="D1000" s="42" t="s">
        <v>744</v>
      </c>
      <c r="E1000" s="42"/>
      <c r="F1000" s="16">
        <v>308</v>
      </c>
      <c r="G1000" s="43">
        <v>171.7</v>
      </c>
      <c r="H1000" s="44">
        <f t="shared" si="15"/>
        <v>0.55746753246753245</v>
      </c>
    </row>
    <row r="1001" spans="1:8" s="45" customFormat="1" ht="63.75" customHeight="1" outlineLevel="7" x14ac:dyDescent="0.2">
      <c r="A1001" s="41" t="s">
        <v>17</v>
      </c>
      <c r="B1001" s="42" t="s">
        <v>555</v>
      </c>
      <c r="C1001" s="42" t="s">
        <v>700</v>
      </c>
      <c r="D1001" s="42" t="s">
        <v>744</v>
      </c>
      <c r="E1001" s="42" t="s">
        <v>16</v>
      </c>
      <c r="F1001" s="16">
        <v>200</v>
      </c>
      <c r="G1001" s="43">
        <v>122.4</v>
      </c>
      <c r="H1001" s="44">
        <f t="shared" si="15"/>
        <v>0.61199999999999999</v>
      </c>
    </row>
    <row r="1002" spans="1:8" s="45" customFormat="1" ht="31.5" outlineLevel="7" x14ac:dyDescent="0.2">
      <c r="A1002" s="41" t="s">
        <v>21</v>
      </c>
      <c r="B1002" s="42" t="s">
        <v>555</v>
      </c>
      <c r="C1002" s="42" t="s">
        <v>700</v>
      </c>
      <c r="D1002" s="42" t="s">
        <v>744</v>
      </c>
      <c r="E1002" s="42" t="s">
        <v>20</v>
      </c>
      <c r="F1002" s="16">
        <v>108</v>
      </c>
      <c r="G1002" s="43">
        <v>49.3</v>
      </c>
      <c r="H1002" s="44">
        <f t="shared" si="15"/>
        <v>0.45648148148148143</v>
      </c>
    </row>
    <row r="1003" spans="1:8" s="45" customFormat="1" ht="63" outlineLevel="6" x14ac:dyDescent="0.2">
      <c r="A1003" s="41" t="s">
        <v>747</v>
      </c>
      <c r="B1003" s="42" t="s">
        <v>555</v>
      </c>
      <c r="C1003" s="42" t="s">
        <v>700</v>
      </c>
      <c r="D1003" s="42" t="s">
        <v>746</v>
      </c>
      <c r="E1003" s="42"/>
      <c r="F1003" s="16">
        <v>278124.40000000002</v>
      </c>
      <c r="G1003" s="43">
        <v>277848.09999999998</v>
      </c>
      <c r="H1003" s="44">
        <f t="shared" si="15"/>
        <v>0.99900655965460039</v>
      </c>
    </row>
    <row r="1004" spans="1:8" s="45" customFormat="1" ht="15.75" outlineLevel="7" x14ac:dyDescent="0.2">
      <c r="A1004" s="41" t="s">
        <v>113</v>
      </c>
      <c r="B1004" s="42" t="s">
        <v>555</v>
      </c>
      <c r="C1004" s="42" t="s">
        <v>700</v>
      </c>
      <c r="D1004" s="42" t="s">
        <v>746</v>
      </c>
      <c r="E1004" s="42" t="s">
        <v>112</v>
      </c>
      <c r="F1004" s="16">
        <v>278124.40000000002</v>
      </c>
      <c r="G1004" s="43">
        <v>277848.09999999998</v>
      </c>
      <c r="H1004" s="44">
        <f t="shared" si="15"/>
        <v>0.99900655965460039</v>
      </c>
    </row>
    <row r="1005" spans="1:8" ht="15.75" outlineLevel="4" collapsed="1" x14ac:dyDescent="0.2">
      <c r="A1005" s="40" t="s">
        <v>383</v>
      </c>
      <c r="B1005" s="36" t="s">
        <v>555</v>
      </c>
      <c r="C1005" s="36" t="s">
        <v>382</v>
      </c>
      <c r="D1005" s="36"/>
      <c r="E1005" s="36"/>
      <c r="F1005" s="15">
        <v>1304720.3999999999</v>
      </c>
      <c r="G1005" s="38">
        <v>1300052.5</v>
      </c>
      <c r="H1005" s="39">
        <f t="shared" si="15"/>
        <v>0.99642229860129428</v>
      </c>
    </row>
    <row r="1006" spans="1:8" s="45" customFormat="1" ht="47.25" outlineLevel="5" x14ac:dyDescent="0.2">
      <c r="A1006" s="41" t="s">
        <v>87</v>
      </c>
      <c r="B1006" s="42" t="s">
        <v>555</v>
      </c>
      <c r="C1006" s="42" t="s">
        <v>382</v>
      </c>
      <c r="D1006" s="42" t="s">
        <v>86</v>
      </c>
      <c r="E1006" s="42"/>
      <c r="F1006" s="16">
        <v>1290334.1000000001</v>
      </c>
      <c r="G1006" s="43">
        <v>1285357.7</v>
      </c>
      <c r="H1006" s="44">
        <f t="shared" si="15"/>
        <v>0.99614332443047104</v>
      </c>
    </row>
    <row r="1007" spans="1:8" s="45" customFormat="1" ht="47.25" outlineLevel="6" x14ac:dyDescent="0.2">
      <c r="A1007" s="41" t="s">
        <v>749</v>
      </c>
      <c r="B1007" s="42" t="s">
        <v>555</v>
      </c>
      <c r="C1007" s="42" t="s">
        <v>382</v>
      </c>
      <c r="D1007" s="42" t="s">
        <v>748</v>
      </c>
      <c r="E1007" s="42"/>
      <c r="F1007" s="16">
        <v>1153283</v>
      </c>
      <c r="G1007" s="43">
        <v>1151065.1000000001</v>
      </c>
      <c r="H1007" s="44">
        <f t="shared" si="15"/>
        <v>0.99807688138991046</v>
      </c>
    </row>
    <row r="1008" spans="1:8" s="45" customFormat="1" ht="47.25" outlineLevel="7" x14ac:dyDescent="0.2">
      <c r="A1008" s="41" t="s">
        <v>751</v>
      </c>
      <c r="B1008" s="42" t="s">
        <v>555</v>
      </c>
      <c r="C1008" s="42" t="s">
        <v>382</v>
      </c>
      <c r="D1008" s="42" t="s">
        <v>750</v>
      </c>
      <c r="E1008" s="42"/>
      <c r="F1008" s="16">
        <v>1153283</v>
      </c>
      <c r="G1008" s="43">
        <v>1151065.1000000001</v>
      </c>
      <c r="H1008" s="44">
        <f t="shared" si="15"/>
        <v>0.99807688138991046</v>
      </c>
    </row>
    <row r="1009" spans="1:8" s="45" customFormat="1" ht="31.5" outlineLevel="7" x14ac:dyDescent="0.2">
      <c r="A1009" s="41" t="s">
        <v>15</v>
      </c>
      <c r="B1009" s="42" t="s">
        <v>555</v>
      </c>
      <c r="C1009" s="42" t="s">
        <v>382</v>
      </c>
      <c r="D1009" s="42" t="s">
        <v>752</v>
      </c>
      <c r="E1009" s="42"/>
      <c r="F1009" s="16">
        <v>189150.2</v>
      </c>
      <c r="G1009" s="43">
        <v>189148.4</v>
      </c>
      <c r="H1009" s="44">
        <f t="shared" si="15"/>
        <v>0.99999048375312305</v>
      </c>
    </row>
    <row r="1010" spans="1:8" s="45" customFormat="1" ht="63.75" customHeight="1" outlineLevel="7" x14ac:dyDescent="0.2">
      <c r="A1010" s="41" t="s">
        <v>17</v>
      </c>
      <c r="B1010" s="42" t="s">
        <v>555</v>
      </c>
      <c r="C1010" s="42" t="s">
        <v>382</v>
      </c>
      <c r="D1010" s="42" t="s">
        <v>752</v>
      </c>
      <c r="E1010" s="42" t="s">
        <v>16</v>
      </c>
      <c r="F1010" s="16">
        <v>189150.2</v>
      </c>
      <c r="G1010" s="43">
        <v>189148.4</v>
      </c>
      <c r="H1010" s="44">
        <f t="shared" si="15"/>
        <v>0.99999048375312305</v>
      </c>
    </row>
    <row r="1011" spans="1:8" s="45" customFormat="1" ht="31.5" outlineLevel="5" x14ac:dyDescent="0.2">
      <c r="A1011" s="41" t="s">
        <v>754</v>
      </c>
      <c r="B1011" s="42" t="s">
        <v>555</v>
      </c>
      <c r="C1011" s="42" t="s">
        <v>382</v>
      </c>
      <c r="D1011" s="42" t="s">
        <v>753</v>
      </c>
      <c r="E1011" s="42"/>
      <c r="F1011" s="16">
        <v>195735.3</v>
      </c>
      <c r="G1011" s="43">
        <v>195650.4</v>
      </c>
      <c r="H1011" s="44">
        <f t="shared" si="15"/>
        <v>0.99956625095217877</v>
      </c>
    </row>
    <row r="1012" spans="1:8" s="45" customFormat="1" ht="63.75" customHeight="1" outlineLevel="6" collapsed="1" x14ac:dyDescent="0.2">
      <c r="A1012" s="41" t="s">
        <v>17</v>
      </c>
      <c r="B1012" s="42" t="s">
        <v>555</v>
      </c>
      <c r="C1012" s="42" t="s">
        <v>382</v>
      </c>
      <c r="D1012" s="42" t="s">
        <v>753</v>
      </c>
      <c r="E1012" s="42" t="s">
        <v>16</v>
      </c>
      <c r="F1012" s="16">
        <v>195735.3</v>
      </c>
      <c r="G1012" s="43">
        <v>195650.4</v>
      </c>
      <c r="H1012" s="44">
        <f t="shared" si="15"/>
        <v>0.99956625095217877</v>
      </c>
    </row>
    <row r="1013" spans="1:8" s="45" customFormat="1" ht="31.5" outlineLevel="7" x14ac:dyDescent="0.2">
      <c r="A1013" s="41" t="s">
        <v>19</v>
      </c>
      <c r="B1013" s="42" t="s">
        <v>555</v>
      </c>
      <c r="C1013" s="42" t="s">
        <v>382</v>
      </c>
      <c r="D1013" s="42" t="s">
        <v>755</v>
      </c>
      <c r="E1013" s="42"/>
      <c r="F1013" s="16">
        <v>35412.800000000003</v>
      </c>
      <c r="G1013" s="43">
        <v>35084.6</v>
      </c>
      <c r="H1013" s="44">
        <f t="shared" si="15"/>
        <v>0.99073216464103364</v>
      </c>
    </row>
    <row r="1014" spans="1:8" s="45" customFormat="1" ht="63.75" customHeight="1" outlineLevel="6" collapsed="1" x14ac:dyDescent="0.2">
      <c r="A1014" s="41" t="s">
        <v>17</v>
      </c>
      <c r="B1014" s="42" t="s">
        <v>555</v>
      </c>
      <c r="C1014" s="42" t="s">
        <v>382</v>
      </c>
      <c r="D1014" s="42" t="s">
        <v>755</v>
      </c>
      <c r="E1014" s="42" t="s">
        <v>16</v>
      </c>
      <c r="F1014" s="16">
        <v>4783.2</v>
      </c>
      <c r="G1014" s="43">
        <v>4711.2</v>
      </c>
      <c r="H1014" s="44">
        <f t="shared" si="15"/>
        <v>0.98494731560461612</v>
      </c>
    </row>
    <row r="1015" spans="1:8" s="45" customFormat="1" ht="31.5" outlineLevel="7" x14ac:dyDescent="0.2">
      <c r="A1015" s="41" t="s">
        <v>21</v>
      </c>
      <c r="B1015" s="42" t="s">
        <v>555</v>
      </c>
      <c r="C1015" s="42" t="s">
        <v>382</v>
      </c>
      <c r="D1015" s="42" t="s">
        <v>755</v>
      </c>
      <c r="E1015" s="42" t="s">
        <v>20</v>
      </c>
      <c r="F1015" s="16">
        <v>29583.1</v>
      </c>
      <c r="G1015" s="43">
        <v>29332.3</v>
      </c>
      <c r="H1015" s="44">
        <f t="shared" si="15"/>
        <v>0.9915221866538666</v>
      </c>
    </row>
    <row r="1016" spans="1:8" s="45" customFormat="1" ht="15.75" outlineLevel="7" x14ac:dyDescent="0.2">
      <c r="A1016" s="41" t="s">
        <v>81</v>
      </c>
      <c r="B1016" s="42" t="s">
        <v>555</v>
      </c>
      <c r="C1016" s="42" t="s">
        <v>382</v>
      </c>
      <c r="D1016" s="42" t="s">
        <v>755</v>
      </c>
      <c r="E1016" s="42" t="s">
        <v>80</v>
      </c>
      <c r="F1016" s="16">
        <v>257.3</v>
      </c>
      <c r="G1016" s="43">
        <v>256.7</v>
      </c>
      <c r="H1016" s="44">
        <f t="shared" si="15"/>
        <v>0.99766809172172555</v>
      </c>
    </row>
    <row r="1017" spans="1:8" s="45" customFormat="1" ht="15.75" outlineLevel="6" x14ac:dyDescent="0.2">
      <c r="A1017" s="41" t="s">
        <v>72</v>
      </c>
      <c r="B1017" s="42" t="s">
        <v>555</v>
      </c>
      <c r="C1017" s="42" t="s">
        <v>382</v>
      </c>
      <c r="D1017" s="42" t="s">
        <v>755</v>
      </c>
      <c r="E1017" s="42" t="s">
        <v>3</v>
      </c>
      <c r="F1017" s="16">
        <v>789.2</v>
      </c>
      <c r="G1017" s="43">
        <v>784.4</v>
      </c>
      <c r="H1017" s="44">
        <f t="shared" si="15"/>
        <v>0.99391789153573229</v>
      </c>
    </row>
    <row r="1018" spans="1:8" s="45" customFormat="1" ht="47.25" outlineLevel="7" x14ac:dyDescent="0.2">
      <c r="A1018" s="41" t="s">
        <v>757</v>
      </c>
      <c r="B1018" s="42" t="s">
        <v>555</v>
      </c>
      <c r="C1018" s="42" t="s">
        <v>382</v>
      </c>
      <c r="D1018" s="42" t="s">
        <v>756</v>
      </c>
      <c r="E1018" s="42"/>
      <c r="F1018" s="16">
        <v>728129.4</v>
      </c>
      <c r="G1018" s="43">
        <v>726445.2</v>
      </c>
      <c r="H1018" s="44">
        <f t="shared" si="15"/>
        <v>0.99768694959989246</v>
      </c>
    </row>
    <row r="1019" spans="1:8" s="45" customFormat="1" ht="63.75" customHeight="1" outlineLevel="4" x14ac:dyDescent="0.2">
      <c r="A1019" s="41" t="s">
        <v>17</v>
      </c>
      <c r="B1019" s="42" t="s">
        <v>555</v>
      </c>
      <c r="C1019" s="42" t="s">
        <v>382</v>
      </c>
      <c r="D1019" s="42" t="s">
        <v>756</v>
      </c>
      <c r="E1019" s="42" t="s">
        <v>16</v>
      </c>
      <c r="F1019" s="16">
        <v>673265.8</v>
      </c>
      <c r="G1019" s="43">
        <v>671743.1</v>
      </c>
      <c r="H1019" s="44">
        <f t="shared" si="15"/>
        <v>0.99773833751840646</v>
      </c>
    </row>
    <row r="1020" spans="1:8" s="45" customFormat="1" ht="31.5" outlineLevel="5" x14ac:dyDescent="0.2">
      <c r="A1020" s="41" t="s">
        <v>21</v>
      </c>
      <c r="B1020" s="42" t="s">
        <v>555</v>
      </c>
      <c r="C1020" s="42" t="s">
        <v>382</v>
      </c>
      <c r="D1020" s="42" t="s">
        <v>756</v>
      </c>
      <c r="E1020" s="42" t="s">
        <v>20</v>
      </c>
      <c r="F1020" s="16">
        <v>53216.1</v>
      </c>
      <c r="G1020" s="43">
        <v>53092.7</v>
      </c>
      <c r="H1020" s="44">
        <f t="shared" si="15"/>
        <v>0.99768115288418346</v>
      </c>
    </row>
    <row r="1021" spans="1:8" s="45" customFormat="1" ht="15.75" outlineLevel="6" x14ac:dyDescent="0.2">
      <c r="A1021" s="41" t="s">
        <v>81</v>
      </c>
      <c r="B1021" s="42" t="s">
        <v>555</v>
      </c>
      <c r="C1021" s="42" t="s">
        <v>382</v>
      </c>
      <c r="D1021" s="42" t="s">
        <v>756</v>
      </c>
      <c r="E1021" s="42" t="s">
        <v>80</v>
      </c>
      <c r="F1021" s="16">
        <v>242.3</v>
      </c>
      <c r="G1021" s="43">
        <v>242.1</v>
      </c>
      <c r="H1021" s="44">
        <f t="shared" si="15"/>
        <v>0.99917457697069745</v>
      </c>
    </row>
    <row r="1022" spans="1:8" s="45" customFormat="1" ht="15.75" outlineLevel="7" x14ac:dyDescent="0.2">
      <c r="A1022" s="41" t="s">
        <v>72</v>
      </c>
      <c r="B1022" s="42" t="s">
        <v>555</v>
      </c>
      <c r="C1022" s="42" t="s">
        <v>382</v>
      </c>
      <c r="D1022" s="42" t="s">
        <v>756</v>
      </c>
      <c r="E1022" s="42" t="s">
        <v>3</v>
      </c>
      <c r="F1022" s="16">
        <v>1405.2</v>
      </c>
      <c r="G1022" s="43">
        <v>1367.3</v>
      </c>
      <c r="H1022" s="44">
        <f t="shared" si="15"/>
        <v>0.97302875035582115</v>
      </c>
    </row>
    <row r="1023" spans="1:8" s="45" customFormat="1" ht="94.5" outlineLevel="7" x14ac:dyDescent="0.2">
      <c r="A1023" s="41" t="s">
        <v>39</v>
      </c>
      <c r="B1023" s="42" t="s">
        <v>555</v>
      </c>
      <c r="C1023" s="42" t="s">
        <v>382</v>
      </c>
      <c r="D1023" s="42" t="s">
        <v>758</v>
      </c>
      <c r="E1023" s="42"/>
      <c r="F1023" s="16">
        <v>4855.3</v>
      </c>
      <c r="G1023" s="43">
        <v>4736.5</v>
      </c>
      <c r="H1023" s="44">
        <f t="shared" si="15"/>
        <v>0.97553189298292586</v>
      </c>
    </row>
    <row r="1024" spans="1:8" s="45" customFormat="1" ht="31.5" outlineLevel="5" x14ac:dyDescent="0.2">
      <c r="A1024" s="41" t="s">
        <v>21</v>
      </c>
      <c r="B1024" s="42" t="s">
        <v>555</v>
      </c>
      <c r="C1024" s="42" t="s">
        <v>382</v>
      </c>
      <c r="D1024" s="42" t="s">
        <v>758</v>
      </c>
      <c r="E1024" s="42" t="s">
        <v>20</v>
      </c>
      <c r="F1024" s="16">
        <v>4855.3</v>
      </c>
      <c r="G1024" s="43">
        <v>4736.5</v>
      </c>
      <c r="H1024" s="44">
        <f t="shared" si="15"/>
        <v>0.97553189298292586</v>
      </c>
    </row>
    <row r="1025" spans="1:8" s="45" customFormat="1" ht="31.5" outlineLevel="6" x14ac:dyDescent="0.2">
      <c r="A1025" s="41" t="s">
        <v>385</v>
      </c>
      <c r="B1025" s="42" t="s">
        <v>555</v>
      </c>
      <c r="C1025" s="42" t="s">
        <v>382</v>
      </c>
      <c r="D1025" s="42" t="s">
        <v>384</v>
      </c>
      <c r="E1025" s="42"/>
      <c r="F1025" s="16">
        <v>23368.2</v>
      </c>
      <c r="G1025" s="43">
        <v>22749.3</v>
      </c>
      <c r="H1025" s="44">
        <f t="shared" si="15"/>
        <v>0.97351529000949999</v>
      </c>
    </row>
    <row r="1026" spans="1:8" s="45" customFormat="1" ht="78.75" outlineLevel="7" x14ac:dyDescent="0.2">
      <c r="A1026" s="41" t="s">
        <v>563</v>
      </c>
      <c r="B1026" s="42" t="s">
        <v>555</v>
      </c>
      <c r="C1026" s="42" t="s">
        <v>382</v>
      </c>
      <c r="D1026" s="42" t="s">
        <v>562</v>
      </c>
      <c r="E1026" s="42"/>
      <c r="F1026" s="16">
        <v>19931.099999999999</v>
      </c>
      <c r="G1026" s="43">
        <v>19314.8</v>
      </c>
      <c r="H1026" s="44">
        <f t="shared" si="15"/>
        <v>0.96907847534757241</v>
      </c>
    </row>
    <row r="1027" spans="1:8" s="45" customFormat="1" ht="94.5" outlineLevel="7" x14ac:dyDescent="0.2">
      <c r="A1027" s="41" t="s">
        <v>39</v>
      </c>
      <c r="B1027" s="42" t="s">
        <v>555</v>
      </c>
      <c r="C1027" s="42" t="s">
        <v>382</v>
      </c>
      <c r="D1027" s="42" t="s">
        <v>759</v>
      </c>
      <c r="E1027" s="42"/>
      <c r="F1027" s="16">
        <v>19931.099999999999</v>
      </c>
      <c r="G1027" s="43">
        <v>19314.8</v>
      </c>
      <c r="H1027" s="44">
        <f t="shared" si="15"/>
        <v>0.96907847534757241</v>
      </c>
    </row>
    <row r="1028" spans="1:8" s="45" customFormat="1" ht="31.5" outlineLevel="5" x14ac:dyDescent="0.2">
      <c r="A1028" s="41" t="s">
        <v>21</v>
      </c>
      <c r="B1028" s="42" t="s">
        <v>555</v>
      </c>
      <c r="C1028" s="42" t="s">
        <v>382</v>
      </c>
      <c r="D1028" s="42" t="s">
        <v>759</v>
      </c>
      <c r="E1028" s="42" t="s">
        <v>20</v>
      </c>
      <c r="F1028" s="16">
        <v>256.39999999999998</v>
      </c>
      <c r="G1028" s="43">
        <v>113.5</v>
      </c>
      <c r="H1028" s="44">
        <f t="shared" si="15"/>
        <v>0.44266770670826838</v>
      </c>
    </row>
    <row r="1029" spans="1:8" s="45" customFormat="1" ht="15.75" outlineLevel="6" x14ac:dyDescent="0.2">
      <c r="A1029" s="41" t="s">
        <v>81</v>
      </c>
      <c r="B1029" s="42" t="s">
        <v>555</v>
      </c>
      <c r="C1029" s="42" t="s">
        <v>382</v>
      </c>
      <c r="D1029" s="42" t="s">
        <v>759</v>
      </c>
      <c r="E1029" s="42" t="s">
        <v>80</v>
      </c>
      <c r="F1029" s="16">
        <v>17399.7</v>
      </c>
      <c r="G1029" s="43">
        <v>16926.3</v>
      </c>
      <c r="H1029" s="44">
        <f t="shared" si="15"/>
        <v>0.97279263435576468</v>
      </c>
    </row>
    <row r="1030" spans="1:8" s="45" customFormat="1" ht="31.5" outlineLevel="7" x14ac:dyDescent="0.2">
      <c r="A1030" s="41" t="s">
        <v>41</v>
      </c>
      <c r="B1030" s="42" t="s">
        <v>555</v>
      </c>
      <c r="C1030" s="42" t="s">
        <v>382</v>
      </c>
      <c r="D1030" s="42" t="s">
        <v>759</v>
      </c>
      <c r="E1030" s="42" t="s">
        <v>40</v>
      </c>
      <c r="F1030" s="16">
        <v>2275</v>
      </c>
      <c r="G1030" s="43">
        <v>2275</v>
      </c>
      <c r="H1030" s="44">
        <f t="shared" si="15"/>
        <v>1</v>
      </c>
    </row>
    <row r="1031" spans="1:8" s="45" customFormat="1" ht="63" outlineLevel="5" x14ac:dyDescent="0.2">
      <c r="A1031" s="41" t="s">
        <v>761</v>
      </c>
      <c r="B1031" s="42" t="s">
        <v>555</v>
      </c>
      <c r="C1031" s="42" t="s">
        <v>382</v>
      </c>
      <c r="D1031" s="42" t="s">
        <v>760</v>
      </c>
      <c r="E1031" s="42"/>
      <c r="F1031" s="16">
        <v>3437.1</v>
      </c>
      <c r="G1031" s="43">
        <v>3434.5</v>
      </c>
      <c r="H1031" s="44">
        <f t="shared" si="15"/>
        <v>0.99924354834017048</v>
      </c>
    </row>
    <row r="1032" spans="1:8" s="45" customFormat="1" ht="63" outlineLevel="6" x14ac:dyDescent="0.2">
      <c r="A1032" s="41" t="s">
        <v>763</v>
      </c>
      <c r="B1032" s="42" t="s">
        <v>555</v>
      </c>
      <c r="C1032" s="42" t="s">
        <v>382</v>
      </c>
      <c r="D1032" s="42" t="s">
        <v>762</v>
      </c>
      <c r="E1032" s="42"/>
      <c r="F1032" s="16">
        <v>2196.5</v>
      </c>
      <c r="G1032" s="43">
        <v>2194.1999999999998</v>
      </c>
      <c r="H1032" s="44">
        <f t="shared" ref="H1032:H1095" si="16">G1032/F1032</f>
        <v>0.99895287958115175</v>
      </c>
    </row>
    <row r="1033" spans="1:8" s="45" customFormat="1" ht="15.75" outlineLevel="7" x14ac:dyDescent="0.2">
      <c r="A1033" s="41" t="s">
        <v>81</v>
      </c>
      <c r="B1033" s="42" t="s">
        <v>555</v>
      </c>
      <c r="C1033" s="42" t="s">
        <v>382</v>
      </c>
      <c r="D1033" s="42" t="s">
        <v>762</v>
      </c>
      <c r="E1033" s="42" t="s">
        <v>80</v>
      </c>
      <c r="F1033" s="16">
        <v>2196.5</v>
      </c>
      <c r="G1033" s="43">
        <v>2194.1999999999998</v>
      </c>
      <c r="H1033" s="44">
        <f t="shared" si="16"/>
        <v>0.99895287958115175</v>
      </c>
    </row>
    <row r="1034" spans="1:8" s="45" customFormat="1" ht="94.5" outlineLevel="5" x14ac:dyDescent="0.2">
      <c r="A1034" s="41" t="s">
        <v>39</v>
      </c>
      <c r="B1034" s="42" t="s">
        <v>555</v>
      </c>
      <c r="C1034" s="42" t="s">
        <v>382</v>
      </c>
      <c r="D1034" s="42" t="s">
        <v>764</v>
      </c>
      <c r="E1034" s="42"/>
      <c r="F1034" s="16">
        <v>341.5</v>
      </c>
      <c r="G1034" s="43">
        <v>341.2</v>
      </c>
      <c r="H1034" s="44">
        <f t="shared" si="16"/>
        <v>0.99912152269399701</v>
      </c>
    </row>
    <row r="1035" spans="1:8" s="45" customFormat="1" ht="31.5" outlineLevel="6" x14ac:dyDescent="0.2">
      <c r="A1035" s="41" t="s">
        <v>21</v>
      </c>
      <c r="B1035" s="42" t="s">
        <v>555</v>
      </c>
      <c r="C1035" s="42" t="s">
        <v>382</v>
      </c>
      <c r="D1035" s="42" t="s">
        <v>764</v>
      </c>
      <c r="E1035" s="42" t="s">
        <v>20</v>
      </c>
      <c r="F1035" s="16">
        <v>1.4</v>
      </c>
      <c r="G1035" s="43">
        <v>1.2</v>
      </c>
      <c r="H1035" s="44">
        <f t="shared" si="16"/>
        <v>0.85714285714285721</v>
      </c>
    </row>
    <row r="1036" spans="1:8" s="45" customFormat="1" ht="15.75" outlineLevel="7" x14ac:dyDescent="0.2">
      <c r="A1036" s="41" t="s">
        <v>81</v>
      </c>
      <c r="B1036" s="42" t="s">
        <v>555</v>
      </c>
      <c r="C1036" s="42" t="s">
        <v>382</v>
      </c>
      <c r="D1036" s="42" t="s">
        <v>764</v>
      </c>
      <c r="E1036" s="42" t="s">
        <v>80</v>
      </c>
      <c r="F1036" s="16">
        <v>340.1</v>
      </c>
      <c r="G1036" s="43">
        <v>340</v>
      </c>
      <c r="H1036" s="44">
        <f t="shared" si="16"/>
        <v>0.99970596883269625</v>
      </c>
    </row>
    <row r="1037" spans="1:8" s="45" customFormat="1" ht="47.25" outlineLevel="6" x14ac:dyDescent="0.2">
      <c r="A1037" s="41" t="s">
        <v>766</v>
      </c>
      <c r="B1037" s="42" t="s">
        <v>555</v>
      </c>
      <c r="C1037" s="42" t="s">
        <v>382</v>
      </c>
      <c r="D1037" s="42" t="s">
        <v>765</v>
      </c>
      <c r="E1037" s="42"/>
      <c r="F1037" s="16">
        <v>899.1</v>
      </c>
      <c r="G1037" s="43">
        <v>899.1</v>
      </c>
      <c r="H1037" s="44">
        <f t="shared" si="16"/>
        <v>1</v>
      </c>
    </row>
    <row r="1038" spans="1:8" s="45" customFormat="1" ht="15.75" outlineLevel="7" x14ac:dyDescent="0.2">
      <c r="A1038" s="41" t="s">
        <v>81</v>
      </c>
      <c r="B1038" s="42" t="s">
        <v>555</v>
      </c>
      <c r="C1038" s="42" t="s">
        <v>382</v>
      </c>
      <c r="D1038" s="42" t="s">
        <v>765</v>
      </c>
      <c r="E1038" s="42" t="s">
        <v>80</v>
      </c>
      <c r="F1038" s="16">
        <v>899.1</v>
      </c>
      <c r="G1038" s="43">
        <v>899.1</v>
      </c>
      <c r="H1038" s="44">
        <f t="shared" si="16"/>
        <v>1</v>
      </c>
    </row>
    <row r="1039" spans="1:8" s="45" customFormat="1" ht="15.75" outlineLevel="4" x14ac:dyDescent="0.2">
      <c r="A1039" s="41" t="s">
        <v>366</v>
      </c>
      <c r="B1039" s="42" t="s">
        <v>555</v>
      </c>
      <c r="C1039" s="42" t="s">
        <v>382</v>
      </c>
      <c r="D1039" s="42" t="s">
        <v>365</v>
      </c>
      <c r="E1039" s="42"/>
      <c r="F1039" s="16">
        <v>92982.3</v>
      </c>
      <c r="G1039" s="43">
        <v>91000.9</v>
      </c>
      <c r="H1039" s="44">
        <f t="shared" si="16"/>
        <v>0.97869056798982168</v>
      </c>
    </row>
    <row r="1040" spans="1:8" s="45" customFormat="1" ht="78.75" outlineLevel="5" x14ac:dyDescent="0.2">
      <c r="A1040" s="41" t="s">
        <v>768</v>
      </c>
      <c r="B1040" s="42" t="s">
        <v>555</v>
      </c>
      <c r="C1040" s="42" t="s">
        <v>382</v>
      </c>
      <c r="D1040" s="42" t="s">
        <v>767</v>
      </c>
      <c r="E1040" s="42"/>
      <c r="F1040" s="16">
        <v>9080.6</v>
      </c>
      <c r="G1040" s="43">
        <v>9080.5</v>
      </c>
      <c r="H1040" s="44">
        <f t="shared" si="16"/>
        <v>0.9999889875118384</v>
      </c>
    </row>
    <row r="1041" spans="1:8" s="45" customFormat="1" ht="94.5" outlineLevel="6" x14ac:dyDescent="0.2">
      <c r="A1041" s="41" t="s">
        <v>39</v>
      </c>
      <c r="B1041" s="42" t="s">
        <v>555</v>
      </c>
      <c r="C1041" s="42" t="s">
        <v>382</v>
      </c>
      <c r="D1041" s="42" t="s">
        <v>769</v>
      </c>
      <c r="E1041" s="42"/>
      <c r="F1041" s="16">
        <v>9080.6</v>
      </c>
      <c r="G1041" s="43">
        <v>9080.5</v>
      </c>
      <c r="H1041" s="44">
        <f t="shared" si="16"/>
        <v>0.9999889875118384</v>
      </c>
    </row>
    <row r="1042" spans="1:8" s="45" customFormat="1" ht="31.5" outlineLevel="7" x14ac:dyDescent="0.2">
      <c r="A1042" s="41" t="s">
        <v>21</v>
      </c>
      <c r="B1042" s="42" t="s">
        <v>555</v>
      </c>
      <c r="C1042" s="42" t="s">
        <v>382</v>
      </c>
      <c r="D1042" s="42" t="s">
        <v>769</v>
      </c>
      <c r="E1042" s="42" t="s">
        <v>20</v>
      </c>
      <c r="F1042" s="16">
        <v>3930.6</v>
      </c>
      <c r="G1042" s="43">
        <v>3930.5</v>
      </c>
      <c r="H1042" s="44">
        <f t="shared" si="16"/>
        <v>0.9999745585915637</v>
      </c>
    </row>
    <row r="1043" spans="1:8" s="45" customFormat="1" ht="15.75" outlineLevel="7" x14ac:dyDescent="0.2">
      <c r="A1043" s="41" t="s">
        <v>81</v>
      </c>
      <c r="B1043" s="42" t="s">
        <v>555</v>
      </c>
      <c r="C1043" s="42" t="s">
        <v>382</v>
      </c>
      <c r="D1043" s="42" t="s">
        <v>769</v>
      </c>
      <c r="E1043" s="42" t="s">
        <v>80</v>
      </c>
      <c r="F1043" s="16">
        <v>5150</v>
      </c>
      <c r="G1043" s="43">
        <v>5150</v>
      </c>
      <c r="H1043" s="44">
        <f t="shared" si="16"/>
        <v>1</v>
      </c>
    </row>
    <row r="1044" spans="1:8" s="45" customFormat="1" ht="126" outlineLevel="5" x14ac:dyDescent="0.2">
      <c r="A1044" s="46" t="s">
        <v>771</v>
      </c>
      <c r="B1044" s="42" t="s">
        <v>555</v>
      </c>
      <c r="C1044" s="42" t="s">
        <v>382</v>
      </c>
      <c r="D1044" s="42" t="s">
        <v>770</v>
      </c>
      <c r="E1044" s="42"/>
      <c r="F1044" s="16">
        <v>8763.6</v>
      </c>
      <c r="G1044" s="43">
        <v>8150.9</v>
      </c>
      <c r="H1044" s="44">
        <f t="shared" si="16"/>
        <v>0.93008580948468655</v>
      </c>
    </row>
    <row r="1045" spans="1:8" s="45" customFormat="1" ht="94.5" outlineLevel="6" x14ac:dyDescent="0.2">
      <c r="A1045" s="41" t="s">
        <v>39</v>
      </c>
      <c r="B1045" s="42" t="s">
        <v>555</v>
      </c>
      <c r="C1045" s="42" t="s">
        <v>382</v>
      </c>
      <c r="D1045" s="42" t="s">
        <v>772</v>
      </c>
      <c r="E1045" s="42"/>
      <c r="F1045" s="16">
        <v>8763.6</v>
      </c>
      <c r="G1045" s="43">
        <v>8150.9</v>
      </c>
      <c r="H1045" s="44">
        <f t="shared" si="16"/>
        <v>0.93008580948468655</v>
      </c>
    </row>
    <row r="1046" spans="1:8" s="45" customFormat="1" ht="31.5" outlineLevel="7" x14ac:dyDescent="0.2">
      <c r="A1046" s="41" t="s">
        <v>21</v>
      </c>
      <c r="B1046" s="42" t="s">
        <v>555</v>
      </c>
      <c r="C1046" s="42" t="s">
        <v>382</v>
      </c>
      <c r="D1046" s="42" t="s">
        <v>772</v>
      </c>
      <c r="E1046" s="42" t="s">
        <v>20</v>
      </c>
      <c r="F1046" s="16">
        <v>4717.2</v>
      </c>
      <c r="G1046" s="43">
        <v>4105.2</v>
      </c>
      <c r="H1046" s="44">
        <f t="shared" si="16"/>
        <v>0.87026201984227936</v>
      </c>
    </row>
    <row r="1047" spans="1:8" s="45" customFormat="1" ht="15.75" outlineLevel="6" x14ac:dyDescent="0.2">
      <c r="A1047" s="41" t="s">
        <v>81</v>
      </c>
      <c r="B1047" s="42" t="s">
        <v>555</v>
      </c>
      <c r="C1047" s="42" t="s">
        <v>382</v>
      </c>
      <c r="D1047" s="42" t="s">
        <v>772</v>
      </c>
      <c r="E1047" s="42" t="s">
        <v>80</v>
      </c>
      <c r="F1047" s="16">
        <v>4046.4</v>
      </c>
      <c r="G1047" s="43">
        <v>4045.7</v>
      </c>
      <c r="H1047" s="44">
        <f t="shared" si="16"/>
        <v>0.9998270067220244</v>
      </c>
    </row>
    <row r="1048" spans="1:8" s="45" customFormat="1" ht="126" outlineLevel="7" x14ac:dyDescent="0.2">
      <c r="A1048" s="46" t="s">
        <v>618</v>
      </c>
      <c r="B1048" s="42" t="s">
        <v>555</v>
      </c>
      <c r="C1048" s="42" t="s">
        <v>382</v>
      </c>
      <c r="D1048" s="42" t="s">
        <v>617</v>
      </c>
      <c r="E1048" s="42"/>
      <c r="F1048" s="16">
        <v>2272</v>
      </c>
      <c r="G1048" s="43">
        <v>2272</v>
      </c>
      <c r="H1048" s="44">
        <f t="shared" si="16"/>
        <v>1</v>
      </c>
    </row>
    <row r="1049" spans="1:8" s="45" customFormat="1" ht="94.5" outlineLevel="5" x14ac:dyDescent="0.2">
      <c r="A1049" s="41" t="s">
        <v>39</v>
      </c>
      <c r="B1049" s="42" t="s">
        <v>555</v>
      </c>
      <c r="C1049" s="42" t="s">
        <v>382</v>
      </c>
      <c r="D1049" s="42" t="s">
        <v>619</v>
      </c>
      <c r="E1049" s="42"/>
      <c r="F1049" s="16">
        <v>2272</v>
      </c>
      <c r="G1049" s="43">
        <v>2272</v>
      </c>
      <c r="H1049" s="44">
        <f t="shared" si="16"/>
        <v>1</v>
      </c>
    </row>
    <row r="1050" spans="1:8" s="45" customFormat="1" ht="31.5" outlineLevel="6" x14ac:dyDescent="0.2">
      <c r="A1050" s="41" t="s">
        <v>21</v>
      </c>
      <c r="B1050" s="42" t="s">
        <v>555</v>
      </c>
      <c r="C1050" s="42" t="s">
        <v>382</v>
      </c>
      <c r="D1050" s="42" t="s">
        <v>619</v>
      </c>
      <c r="E1050" s="42" t="s">
        <v>20</v>
      </c>
      <c r="F1050" s="16">
        <v>2272</v>
      </c>
      <c r="G1050" s="43">
        <v>2272</v>
      </c>
      <c r="H1050" s="44">
        <f t="shared" si="16"/>
        <v>1</v>
      </c>
    </row>
    <row r="1051" spans="1:8" s="45" customFormat="1" ht="141.75" outlineLevel="7" x14ac:dyDescent="0.2">
      <c r="A1051" s="46" t="s">
        <v>774</v>
      </c>
      <c r="B1051" s="42" t="s">
        <v>555</v>
      </c>
      <c r="C1051" s="42" t="s">
        <v>382</v>
      </c>
      <c r="D1051" s="42" t="s">
        <v>773</v>
      </c>
      <c r="E1051" s="42"/>
      <c r="F1051" s="16">
        <v>1854</v>
      </c>
      <c r="G1051" s="43">
        <v>1853</v>
      </c>
      <c r="H1051" s="44">
        <f t="shared" si="16"/>
        <v>0.9994606256742179</v>
      </c>
    </row>
    <row r="1052" spans="1:8" s="45" customFormat="1" ht="94.5" outlineLevel="5" x14ac:dyDescent="0.2">
      <c r="A1052" s="41" t="s">
        <v>39</v>
      </c>
      <c r="B1052" s="42" t="s">
        <v>555</v>
      </c>
      <c r="C1052" s="42" t="s">
        <v>382</v>
      </c>
      <c r="D1052" s="42" t="s">
        <v>775</v>
      </c>
      <c r="E1052" s="42"/>
      <c r="F1052" s="16">
        <v>1854</v>
      </c>
      <c r="G1052" s="43">
        <v>1853</v>
      </c>
      <c r="H1052" s="44">
        <f t="shared" si="16"/>
        <v>0.9994606256742179</v>
      </c>
    </row>
    <row r="1053" spans="1:8" s="45" customFormat="1" ht="31.5" outlineLevel="6" x14ac:dyDescent="0.2">
      <c r="A1053" s="41" t="s">
        <v>21</v>
      </c>
      <c r="B1053" s="42" t="s">
        <v>555</v>
      </c>
      <c r="C1053" s="42" t="s">
        <v>382</v>
      </c>
      <c r="D1053" s="42" t="s">
        <v>775</v>
      </c>
      <c r="E1053" s="42" t="s">
        <v>20</v>
      </c>
      <c r="F1053" s="16">
        <v>1854</v>
      </c>
      <c r="G1053" s="43">
        <v>1853</v>
      </c>
      <c r="H1053" s="44">
        <f t="shared" si="16"/>
        <v>0.9994606256742179</v>
      </c>
    </row>
    <row r="1054" spans="1:8" s="45" customFormat="1" ht="94.5" outlineLevel="7" x14ac:dyDescent="0.2">
      <c r="A1054" s="46" t="s">
        <v>777</v>
      </c>
      <c r="B1054" s="42" t="s">
        <v>555</v>
      </c>
      <c r="C1054" s="42" t="s">
        <v>382</v>
      </c>
      <c r="D1054" s="42" t="s">
        <v>776</v>
      </c>
      <c r="E1054" s="42"/>
      <c r="F1054" s="16">
        <v>71012.100000000006</v>
      </c>
      <c r="G1054" s="43">
        <v>69644.5</v>
      </c>
      <c r="H1054" s="44">
        <f t="shared" si="16"/>
        <v>0.98074131028374034</v>
      </c>
    </row>
    <row r="1055" spans="1:8" s="45" customFormat="1" ht="94.5" outlineLevel="5" x14ac:dyDescent="0.2">
      <c r="A1055" s="41" t="s">
        <v>39</v>
      </c>
      <c r="B1055" s="42" t="s">
        <v>555</v>
      </c>
      <c r="C1055" s="42" t="s">
        <v>382</v>
      </c>
      <c r="D1055" s="42" t="s">
        <v>778</v>
      </c>
      <c r="E1055" s="42"/>
      <c r="F1055" s="16">
        <v>446.9</v>
      </c>
      <c r="G1055" s="43">
        <v>446.9</v>
      </c>
      <c r="H1055" s="44">
        <f t="shared" si="16"/>
        <v>1</v>
      </c>
    </row>
    <row r="1056" spans="1:8" s="45" customFormat="1" ht="31.5" outlineLevel="6" x14ac:dyDescent="0.2">
      <c r="A1056" s="41" t="s">
        <v>21</v>
      </c>
      <c r="B1056" s="42" t="s">
        <v>555</v>
      </c>
      <c r="C1056" s="42" t="s">
        <v>382</v>
      </c>
      <c r="D1056" s="42" t="s">
        <v>778</v>
      </c>
      <c r="E1056" s="42" t="s">
        <v>20</v>
      </c>
      <c r="F1056" s="16">
        <v>446.9</v>
      </c>
      <c r="G1056" s="43">
        <v>446.9</v>
      </c>
      <c r="H1056" s="44">
        <f t="shared" si="16"/>
        <v>1</v>
      </c>
    </row>
    <row r="1057" spans="1:8" s="45" customFormat="1" ht="78.75" outlineLevel="7" x14ac:dyDescent="0.2">
      <c r="A1057" s="41" t="s">
        <v>780</v>
      </c>
      <c r="B1057" s="42" t="s">
        <v>555</v>
      </c>
      <c r="C1057" s="42" t="s">
        <v>382</v>
      </c>
      <c r="D1057" s="42" t="s">
        <v>779</v>
      </c>
      <c r="E1057" s="42"/>
      <c r="F1057" s="16">
        <v>70565.2</v>
      </c>
      <c r="G1057" s="43">
        <v>69197.600000000006</v>
      </c>
      <c r="H1057" s="44">
        <f t="shared" si="16"/>
        <v>0.98061934211197599</v>
      </c>
    </row>
    <row r="1058" spans="1:8" s="45" customFormat="1" ht="15.75" outlineLevel="4" x14ac:dyDescent="0.2">
      <c r="A1058" s="41" t="s">
        <v>113</v>
      </c>
      <c r="B1058" s="42" t="s">
        <v>555</v>
      </c>
      <c r="C1058" s="42" t="s">
        <v>382</v>
      </c>
      <c r="D1058" s="42" t="s">
        <v>779</v>
      </c>
      <c r="E1058" s="42" t="s">
        <v>112</v>
      </c>
      <c r="F1058" s="16">
        <v>70565.2</v>
      </c>
      <c r="G1058" s="43">
        <v>69197.600000000006</v>
      </c>
      <c r="H1058" s="44">
        <f t="shared" si="16"/>
        <v>0.98061934211197599</v>
      </c>
    </row>
    <row r="1059" spans="1:8" s="45" customFormat="1" ht="31.5" outlineLevel="5" x14ac:dyDescent="0.2">
      <c r="A1059" s="41" t="s">
        <v>621</v>
      </c>
      <c r="B1059" s="42" t="s">
        <v>555</v>
      </c>
      <c r="C1059" s="42" t="s">
        <v>382</v>
      </c>
      <c r="D1059" s="42" t="s">
        <v>620</v>
      </c>
      <c r="E1059" s="42"/>
      <c r="F1059" s="16">
        <v>6537.6</v>
      </c>
      <c r="G1059" s="43">
        <v>6491</v>
      </c>
      <c r="H1059" s="44">
        <f t="shared" si="16"/>
        <v>0.99287200195790504</v>
      </c>
    </row>
    <row r="1060" spans="1:8" s="45" customFormat="1" ht="31.5" outlineLevel="6" x14ac:dyDescent="0.2">
      <c r="A1060" s="41" t="s">
        <v>782</v>
      </c>
      <c r="B1060" s="42" t="s">
        <v>555</v>
      </c>
      <c r="C1060" s="42" t="s">
        <v>382</v>
      </c>
      <c r="D1060" s="42" t="s">
        <v>781</v>
      </c>
      <c r="E1060" s="42"/>
      <c r="F1060" s="16">
        <v>3586</v>
      </c>
      <c r="G1060" s="43">
        <v>3546.3</v>
      </c>
      <c r="H1060" s="44">
        <f t="shared" si="16"/>
        <v>0.98892916899051875</v>
      </c>
    </row>
    <row r="1061" spans="1:8" s="45" customFormat="1" ht="94.5" outlineLevel="7" x14ac:dyDescent="0.2">
      <c r="A1061" s="41" t="s">
        <v>39</v>
      </c>
      <c r="B1061" s="42" t="s">
        <v>555</v>
      </c>
      <c r="C1061" s="42" t="s">
        <v>382</v>
      </c>
      <c r="D1061" s="42" t="s">
        <v>783</v>
      </c>
      <c r="E1061" s="42"/>
      <c r="F1061" s="16">
        <v>3586</v>
      </c>
      <c r="G1061" s="43">
        <v>3546.3</v>
      </c>
      <c r="H1061" s="44">
        <f t="shared" si="16"/>
        <v>0.98892916899051875</v>
      </c>
    </row>
    <row r="1062" spans="1:8" s="45" customFormat="1" ht="31.5" outlineLevel="4" x14ac:dyDescent="0.2">
      <c r="A1062" s="41" t="s">
        <v>21</v>
      </c>
      <c r="B1062" s="42" t="s">
        <v>555</v>
      </c>
      <c r="C1062" s="42" t="s">
        <v>382</v>
      </c>
      <c r="D1062" s="42" t="s">
        <v>783</v>
      </c>
      <c r="E1062" s="42" t="s">
        <v>20</v>
      </c>
      <c r="F1062" s="16">
        <v>12</v>
      </c>
      <c r="G1062" s="43">
        <v>10.1</v>
      </c>
      <c r="H1062" s="44">
        <f t="shared" si="16"/>
        <v>0.84166666666666667</v>
      </c>
    </row>
    <row r="1063" spans="1:8" s="45" customFormat="1" ht="15.75" outlineLevel="5" x14ac:dyDescent="0.2">
      <c r="A1063" s="41" t="s">
        <v>81</v>
      </c>
      <c r="B1063" s="42" t="s">
        <v>555</v>
      </c>
      <c r="C1063" s="42" t="s">
        <v>382</v>
      </c>
      <c r="D1063" s="42" t="s">
        <v>783</v>
      </c>
      <c r="E1063" s="42" t="s">
        <v>80</v>
      </c>
      <c r="F1063" s="16">
        <v>3574</v>
      </c>
      <c r="G1063" s="43">
        <v>3536.2</v>
      </c>
      <c r="H1063" s="44">
        <f t="shared" si="16"/>
        <v>0.98942361499720199</v>
      </c>
    </row>
    <row r="1064" spans="1:8" s="45" customFormat="1" ht="31.5" outlineLevel="6" x14ac:dyDescent="0.2">
      <c r="A1064" s="41" t="s">
        <v>785</v>
      </c>
      <c r="B1064" s="42" t="s">
        <v>555</v>
      </c>
      <c r="C1064" s="42" t="s">
        <v>382</v>
      </c>
      <c r="D1064" s="42" t="s">
        <v>784</v>
      </c>
      <c r="E1064" s="42"/>
      <c r="F1064" s="16">
        <v>1377.6</v>
      </c>
      <c r="G1064" s="43">
        <v>1370.7</v>
      </c>
      <c r="H1064" s="44">
        <f t="shared" si="16"/>
        <v>0.99499128919860635</v>
      </c>
    </row>
    <row r="1065" spans="1:8" s="45" customFormat="1" ht="110.25" outlineLevel="7" x14ac:dyDescent="0.2">
      <c r="A1065" s="46" t="s">
        <v>625</v>
      </c>
      <c r="B1065" s="42" t="s">
        <v>555</v>
      </c>
      <c r="C1065" s="42" t="s">
        <v>382</v>
      </c>
      <c r="D1065" s="42" t="s">
        <v>786</v>
      </c>
      <c r="E1065" s="42"/>
      <c r="F1065" s="16">
        <v>964.3</v>
      </c>
      <c r="G1065" s="43">
        <v>958.7</v>
      </c>
      <c r="H1065" s="44">
        <f t="shared" si="16"/>
        <v>0.99419267862698335</v>
      </c>
    </row>
    <row r="1066" spans="1:8" s="45" customFormat="1" ht="31.5" outlineLevel="6" x14ac:dyDescent="0.2">
      <c r="A1066" s="41" t="s">
        <v>21</v>
      </c>
      <c r="B1066" s="42" t="s">
        <v>555</v>
      </c>
      <c r="C1066" s="42" t="s">
        <v>382</v>
      </c>
      <c r="D1066" s="42" t="s">
        <v>786</v>
      </c>
      <c r="E1066" s="42" t="s">
        <v>20</v>
      </c>
      <c r="F1066" s="16">
        <v>964.3</v>
      </c>
      <c r="G1066" s="43">
        <v>958.7</v>
      </c>
      <c r="H1066" s="44">
        <f t="shared" si="16"/>
        <v>0.99419267862698335</v>
      </c>
    </row>
    <row r="1067" spans="1:8" s="45" customFormat="1" ht="126" outlineLevel="7" x14ac:dyDescent="0.2">
      <c r="A1067" s="46" t="s">
        <v>627</v>
      </c>
      <c r="B1067" s="42" t="s">
        <v>555</v>
      </c>
      <c r="C1067" s="42" t="s">
        <v>382</v>
      </c>
      <c r="D1067" s="42" t="s">
        <v>787</v>
      </c>
      <c r="E1067" s="42"/>
      <c r="F1067" s="16">
        <v>413.3</v>
      </c>
      <c r="G1067" s="43">
        <v>412</v>
      </c>
      <c r="H1067" s="44">
        <f t="shared" si="16"/>
        <v>0.99685458504718116</v>
      </c>
    </row>
    <row r="1068" spans="1:8" s="45" customFormat="1" ht="31.5" outlineLevel="5" x14ac:dyDescent="0.2">
      <c r="A1068" s="41" t="s">
        <v>21</v>
      </c>
      <c r="B1068" s="42" t="s">
        <v>555</v>
      </c>
      <c r="C1068" s="42" t="s">
        <v>382</v>
      </c>
      <c r="D1068" s="42" t="s">
        <v>787</v>
      </c>
      <c r="E1068" s="42" t="s">
        <v>20</v>
      </c>
      <c r="F1068" s="16">
        <v>413.3</v>
      </c>
      <c r="G1068" s="43">
        <v>412</v>
      </c>
      <c r="H1068" s="44">
        <f t="shared" si="16"/>
        <v>0.99685458504718116</v>
      </c>
    </row>
    <row r="1069" spans="1:8" s="45" customFormat="1" ht="63" outlineLevel="6" x14ac:dyDescent="0.2">
      <c r="A1069" s="41" t="s">
        <v>789</v>
      </c>
      <c r="B1069" s="42" t="s">
        <v>555</v>
      </c>
      <c r="C1069" s="42" t="s">
        <v>382</v>
      </c>
      <c r="D1069" s="42" t="s">
        <v>788</v>
      </c>
      <c r="E1069" s="42"/>
      <c r="F1069" s="16">
        <v>1330</v>
      </c>
      <c r="G1069" s="43">
        <v>1330</v>
      </c>
      <c r="H1069" s="44">
        <f t="shared" si="16"/>
        <v>1</v>
      </c>
    </row>
    <row r="1070" spans="1:8" s="45" customFormat="1" ht="94.5" outlineLevel="7" x14ac:dyDescent="0.2">
      <c r="A1070" s="41" t="s">
        <v>39</v>
      </c>
      <c r="B1070" s="42" t="s">
        <v>555</v>
      </c>
      <c r="C1070" s="42" t="s">
        <v>382</v>
      </c>
      <c r="D1070" s="42" t="s">
        <v>790</v>
      </c>
      <c r="E1070" s="42"/>
      <c r="F1070" s="16">
        <v>1330</v>
      </c>
      <c r="G1070" s="43">
        <v>1330</v>
      </c>
      <c r="H1070" s="44">
        <f t="shared" si="16"/>
        <v>1</v>
      </c>
    </row>
    <row r="1071" spans="1:8" s="45" customFormat="1" ht="31.5" outlineLevel="6" x14ac:dyDescent="0.2">
      <c r="A1071" s="41" t="s">
        <v>41</v>
      </c>
      <c r="B1071" s="42" t="s">
        <v>555</v>
      </c>
      <c r="C1071" s="42" t="s">
        <v>382</v>
      </c>
      <c r="D1071" s="42" t="s">
        <v>790</v>
      </c>
      <c r="E1071" s="42" t="s">
        <v>40</v>
      </c>
      <c r="F1071" s="16">
        <v>1330</v>
      </c>
      <c r="G1071" s="43">
        <v>1330</v>
      </c>
      <c r="H1071" s="44">
        <f t="shared" si="16"/>
        <v>1</v>
      </c>
    </row>
    <row r="1072" spans="1:8" s="45" customFormat="1" ht="63" outlineLevel="7" x14ac:dyDescent="0.2">
      <c r="A1072" s="41" t="s">
        <v>792</v>
      </c>
      <c r="B1072" s="42" t="s">
        <v>555</v>
      </c>
      <c r="C1072" s="42" t="s">
        <v>382</v>
      </c>
      <c r="D1072" s="42" t="s">
        <v>791</v>
      </c>
      <c r="E1072" s="42"/>
      <c r="F1072" s="16">
        <v>100</v>
      </c>
      <c r="G1072" s="43">
        <v>100</v>
      </c>
      <c r="H1072" s="44">
        <f t="shared" si="16"/>
        <v>1</v>
      </c>
    </row>
    <row r="1073" spans="1:8" s="45" customFormat="1" ht="94.5" outlineLevel="6" x14ac:dyDescent="0.2">
      <c r="A1073" s="41" t="s">
        <v>39</v>
      </c>
      <c r="B1073" s="42" t="s">
        <v>555</v>
      </c>
      <c r="C1073" s="42" t="s">
        <v>382</v>
      </c>
      <c r="D1073" s="42" t="s">
        <v>793</v>
      </c>
      <c r="E1073" s="42"/>
      <c r="F1073" s="16">
        <v>100</v>
      </c>
      <c r="G1073" s="43">
        <v>100</v>
      </c>
      <c r="H1073" s="44">
        <f t="shared" si="16"/>
        <v>1</v>
      </c>
    </row>
    <row r="1074" spans="1:8" s="45" customFormat="1" ht="31.5" outlineLevel="7" x14ac:dyDescent="0.2">
      <c r="A1074" s="41" t="s">
        <v>41</v>
      </c>
      <c r="B1074" s="42" t="s">
        <v>555</v>
      </c>
      <c r="C1074" s="42" t="s">
        <v>382</v>
      </c>
      <c r="D1074" s="42" t="s">
        <v>793</v>
      </c>
      <c r="E1074" s="42" t="s">
        <v>40</v>
      </c>
      <c r="F1074" s="16">
        <v>100</v>
      </c>
      <c r="G1074" s="43">
        <v>100</v>
      </c>
      <c r="H1074" s="44">
        <f t="shared" si="16"/>
        <v>1</v>
      </c>
    </row>
    <row r="1075" spans="1:8" s="45" customFormat="1" ht="47.25" outlineLevel="5" x14ac:dyDescent="0.2">
      <c r="A1075" s="41" t="s">
        <v>795</v>
      </c>
      <c r="B1075" s="42" t="s">
        <v>555</v>
      </c>
      <c r="C1075" s="42" t="s">
        <v>382</v>
      </c>
      <c r="D1075" s="42" t="s">
        <v>794</v>
      </c>
      <c r="E1075" s="42"/>
      <c r="F1075" s="16">
        <v>144</v>
      </c>
      <c r="G1075" s="43">
        <v>144</v>
      </c>
      <c r="H1075" s="44">
        <f t="shared" si="16"/>
        <v>1</v>
      </c>
    </row>
    <row r="1076" spans="1:8" s="45" customFormat="1" ht="94.5" outlineLevel="6" x14ac:dyDescent="0.2">
      <c r="A1076" s="41" t="s">
        <v>39</v>
      </c>
      <c r="B1076" s="42" t="s">
        <v>555</v>
      </c>
      <c r="C1076" s="42" t="s">
        <v>382</v>
      </c>
      <c r="D1076" s="42" t="s">
        <v>796</v>
      </c>
      <c r="E1076" s="42"/>
      <c r="F1076" s="16">
        <v>144</v>
      </c>
      <c r="G1076" s="43">
        <v>144</v>
      </c>
      <c r="H1076" s="44">
        <f t="shared" si="16"/>
        <v>1</v>
      </c>
    </row>
    <row r="1077" spans="1:8" s="45" customFormat="1" ht="31.5" outlineLevel="7" x14ac:dyDescent="0.2">
      <c r="A1077" s="41" t="s">
        <v>21</v>
      </c>
      <c r="B1077" s="42" t="s">
        <v>555</v>
      </c>
      <c r="C1077" s="42" t="s">
        <v>382</v>
      </c>
      <c r="D1077" s="42" t="s">
        <v>796</v>
      </c>
      <c r="E1077" s="42" t="s">
        <v>20</v>
      </c>
      <c r="F1077" s="16">
        <v>144</v>
      </c>
      <c r="G1077" s="43">
        <v>144</v>
      </c>
      <c r="H1077" s="44">
        <f t="shared" si="16"/>
        <v>1</v>
      </c>
    </row>
    <row r="1078" spans="1:8" s="45" customFormat="1" ht="63" outlineLevel="6" x14ac:dyDescent="0.2">
      <c r="A1078" s="41" t="s">
        <v>414</v>
      </c>
      <c r="B1078" s="42" t="s">
        <v>555</v>
      </c>
      <c r="C1078" s="42" t="s">
        <v>382</v>
      </c>
      <c r="D1078" s="42" t="s">
        <v>413</v>
      </c>
      <c r="E1078" s="42"/>
      <c r="F1078" s="16">
        <v>340</v>
      </c>
      <c r="G1078" s="43">
        <v>340</v>
      </c>
      <c r="H1078" s="44">
        <f t="shared" si="16"/>
        <v>1</v>
      </c>
    </row>
    <row r="1079" spans="1:8" s="45" customFormat="1" ht="47.25" outlineLevel="7" x14ac:dyDescent="0.2">
      <c r="A1079" s="41" t="s">
        <v>798</v>
      </c>
      <c r="B1079" s="42" t="s">
        <v>555</v>
      </c>
      <c r="C1079" s="42" t="s">
        <v>382</v>
      </c>
      <c r="D1079" s="42" t="s">
        <v>797</v>
      </c>
      <c r="E1079" s="42"/>
      <c r="F1079" s="16">
        <v>340</v>
      </c>
      <c r="G1079" s="43">
        <v>340</v>
      </c>
      <c r="H1079" s="44">
        <f t="shared" si="16"/>
        <v>1</v>
      </c>
    </row>
    <row r="1080" spans="1:8" s="45" customFormat="1" ht="94.5" outlineLevel="3" x14ac:dyDescent="0.2">
      <c r="A1080" s="41" t="s">
        <v>39</v>
      </c>
      <c r="B1080" s="42" t="s">
        <v>555</v>
      </c>
      <c r="C1080" s="42" t="s">
        <v>382</v>
      </c>
      <c r="D1080" s="42" t="s">
        <v>799</v>
      </c>
      <c r="E1080" s="42"/>
      <c r="F1080" s="16">
        <v>340</v>
      </c>
      <c r="G1080" s="43">
        <v>340</v>
      </c>
      <c r="H1080" s="44">
        <f t="shared" si="16"/>
        <v>1</v>
      </c>
    </row>
    <row r="1081" spans="1:8" s="45" customFormat="1" ht="31.5" outlineLevel="4" x14ac:dyDescent="0.2">
      <c r="A1081" s="41" t="s">
        <v>41</v>
      </c>
      <c r="B1081" s="42" t="s">
        <v>555</v>
      </c>
      <c r="C1081" s="42" t="s">
        <v>382</v>
      </c>
      <c r="D1081" s="42" t="s">
        <v>799</v>
      </c>
      <c r="E1081" s="42" t="s">
        <v>40</v>
      </c>
      <c r="F1081" s="16">
        <v>340</v>
      </c>
      <c r="G1081" s="43">
        <v>340</v>
      </c>
      <c r="H1081" s="44">
        <f t="shared" si="16"/>
        <v>1</v>
      </c>
    </row>
    <row r="1082" spans="1:8" s="45" customFormat="1" ht="47.25" outlineLevel="5" x14ac:dyDescent="0.2">
      <c r="A1082" s="41" t="s">
        <v>390</v>
      </c>
      <c r="B1082" s="42" t="s">
        <v>555</v>
      </c>
      <c r="C1082" s="42" t="s">
        <v>382</v>
      </c>
      <c r="D1082" s="42" t="s">
        <v>389</v>
      </c>
      <c r="E1082" s="42"/>
      <c r="F1082" s="16">
        <v>13823</v>
      </c>
      <c r="G1082" s="43">
        <v>13711.4</v>
      </c>
      <c r="H1082" s="44">
        <f t="shared" si="16"/>
        <v>0.99192649931273957</v>
      </c>
    </row>
    <row r="1083" spans="1:8" s="45" customFormat="1" ht="47.25" outlineLevel="6" x14ac:dyDescent="0.2">
      <c r="A1083" s="41" t="s">
        <v>801</v>
      </c>
      <c r="B1083" s="42" t="s">
        <v>555</v>
      </c>
      <c r="C1083" s="42" t="s">
        <v>382</v>
      </c>
      <c r="D1083" s="42" t="s">
        <v>800</v>
      </c>
      <c r="E1083" s="42"/>
      <c r="F1083" s="16">
        <v>8008.3</v>
      </c>
      <c r="G1083" s="43">
        <v>8008.3</v>
      </c>
      <c r="H1083" s="44">
        <f t="shared" si="16"/>
        <v>1</v>
      </c>
    </row>
    <row r="1084" spans="1:8" s="45" customFormat="1" ht="31.5" outlineLevel="7" x14ac:dyDescent="0.2">
      <c r="A1084" s="41" t="s">
        <v>394</v>
      </c>
      <c r="B1084" s="42" t="s">
        <v>555</v>
      </c>
      <c r="C1084" s="42" t="s">
        <v>382</v>
      </c>
      <c r="D1084" s="42" t="s">
        <v>802</v>
      </c>
      <c r="E1084" s="42"/>
      <c r="F1084" s="16">
        <v>4805.8999999999996</v>
      </c>
      <c r="G1084" s="43">
        <v>4805.8999999999996</v>
      </c>
      <c r="H1084" s="44">
        <f t="shared" si="16"/>
        <v>1</v>
      </c>
    </row>
    <row r="1085" spans="1:8" s="45" customFormat="1" ht="31.5" outlineLevel="7" x14ac:dyDescent="0.2">
      <c r="A1085" s="41" t="s">
        <v>41</v>
      </c>
      <c r="B1085" s="42" t="s">
        <v>555</v>
      </c>
      <c r="C1085" s="42" t="s">
        <v>382</v>
      </c>
      <c r="D1085" s="42" t="s">
        <v>802</v>
      </c>
      <c r="E1085" s="42" t="s">
        <v>40</v>
      </c>
      <c r="F1085" s="16">
        <v>4805.8999999999996</v>
      </c>
      <c r="G1085" s="43">
        <v>4805.8999999999996</v>
      </c>
      <c r="H1085" s="44">
        <f t="shared" si="16"/>
        <v>1</v>
      </c>
    </row>
    <row r="1086" spans="1:8" s="45" customFormat="1" ht="47.25" outlineLevel="4" x14ac:dyDescent="0.2">
      <c r="A1086" s="41" t="s">
        <v>396</v>
      </c>
      <c r="B1086" s="42" t="s">
        <v>555</v>
      </c>
      <c r="C1086" s="42" t="s">
        <v>382</v>
      </c>
      <c r="D1086" s="42" t="s">
        <v>803</v>
      </c>
      <c r="E1086" s="42"/>
      <c r="F1086" s="16">
        <v>3202.4</v>
      </c>
      <c r="G1086" s="43">
        <v>3202.4</v>
      </c>
      <c r="H1086" s="44">
        <f t="shared" si="16"/>
        <v>1</v>
      </c>
    </row>
    <row r="1087" spans="1:8" s="45" customFormat="1" ht="31.5" outlineLevel="5" x14ac:dyDescent="0.2">
      <c r="A1087" s="41" t="s">
        <v>41</v>
      </c>
      <c r="B1087" s="42" t="s">
        <v>555</v>
      </c>
      <c r="C1087" s="42" t="s">
        <v>382</v>
      </c>
      <c r="D1087" s="42" t="s">
        <v>803</v>
      </c>
      <c r="E1087" s="42" t="s">
        <v>40</v>
      </c>
      <c r="F1087" s="16">
        <v>3202.4</v>
      </c>
      <c r="G1087" s="43">
        <v>3202.4</v>
      </c>
      <c r="H1087" s="44">
        <f t="shared" si="16"/>
        <v>1</v>
      </c>
    </row>
    <row r="1088" spans="1:8" s="45" customFormat="1" ht="63" outlineLevel="6" x14ac:dyDescent="0.2">
      <c r="A1088" s="41" t="s">
        <v>805</v>
      </c>
      <c r="B1088" s="42" t="s">
        <v>555</v>
      </c>
      <c r="C1088" s="42" t="s">
        <v>382</v>
      </c>
      <c r="D1088" s="42" t="s">
        <v>804</v>
      </c>
      <c r="E1088" s="42"/>
      <c r="F1088" s="16">
        <v>117.7</v>
      </c>
      <c r="G1088" s="43">
        <v>117.6</v>
      </c>
      <c r="H1088" s="44">
        <f t="shared" si="16"/>
        <v>0.99915038232795239</v>
      </c>
    </row>
    <row r="1089" spans="1:8" s="45" customFormat="1" ht="94.5" outlineLevel="7" x14ac:dyDescent="0.2">
      <c r="A1089" s="41" t="s">
        <v>39</v>
      </c>
      <c r="B1089" s="42" t="s">
        <v>555</v>
      </c>
      <c r="C1089" s="42" t="s">
        <v>382</v>
      </c>
      <c r="D1089" s="42" t="s">
        <v>806</v>
      </c>
      <c r="E1089" s="42"/>
      <c r="F1089" s="16">
        <v>20.7</v>
      </c>
      <c r="G1089" s="43">
        <v>20.7</v>
      </c>
      <c r="H1089" s="44">
        <f t="shared" si="16"/>
        <v>1</v>
      </c>
    </row>
    <row r="1090" spans="1:8" s="45" customFormat="1" ht="31.5" outlineLevel="7" x14ac:dyDescent="0.2">
      <c r="A1090" s="41" t="s">
        <v>21</v>
      </c>
      <c r="B1090" s="42" t="s">
        <v>555</v>
      </c>
      <c r="C1090" s="42" t="s">
        <v>382</v>
      </c>
      <c r="D1090" s="42" t="s">
        <v>806</v>
      </c>
      <c r="E1090" s="42" t="s">
        <v>20</v>
      </c>
      <c r="F1090" s="16">
        <v>20.7</v>
      </c>
      <c r="G1090" s="43">
        <v>20.7</v>
      </c>
      <c r="H1090" s="44">
        <f t="shared" si="16"/>
        <v>1</v>
      </c>
    </row>
    <row r="1091" spans="1:8" s="45" customFormat="1" ht="31.5" outlineLevel="3" x14ac:dyDescent="0.2">
      <c r="A1091" s="41" t="s">
        <v>394</v>
      </c>
      <c r="B1091" s="42" t="s">
        <v>555</v>
      </c>
      <c r="C1091" s="42" t="s">
        <v>382</v>
      </c>
      <c r="D1091" s="42" t="s">
        <v>807</v>
      </c>
      <c r="E1091" s="42"/>
      <c r="F1091" s="16">
        <v>67.900000000000006</v>
      </c>
      <c r="G1091" s="43">
        <v>67.8</v>
      </c>
      <c r="H1091" s="44">
        <f t="shared" si="16"/>
        <v>0.99852724594992626</v>
      </c>
    </row>
    <row r="1092" spans="1:8" s="45" customFormat="1" ht="31.5" outlineLevel="4" x14ac:dyDescent="0.2">
      <c r="A1092" s="41" t="s">
        <v>21</v>
      </c>
      <c r="B1092" s="42" t="s">
        <v>555</v>
      </c>
      <c r="C1092" s="42" t="s">
        <v>382</v>
      </c>
      <c r="D1092" s="42" t="s">
        <v>807</v>
      </c>
      <c r="E1092" s="42" t="s">
        <v>20</v>
      </c>
      <c r="F1092" s="16">
        <v>67.900000000000006</v>
      </c>
      <c r="G1092" s="43">
        <v>67.8</v>
      </c>
      <c r="H1092" s="44">
        <f t="shared" si="16"/>
        <v>0.99852724594992626</v>
      </c>
    </row>
    <row r="1093" spans="1:8" s="45" customFormat="1" ht="47.25" outlineLevel="5" x14ac:dyDescent="0.2">
      <c r="A1093" s="41" t="s">
        <v>396</v>
      </c>
      <c r="B1093" s="42" t="s">
        <v>555</v>
      </c>
      <c r="C1093" s="42" t="s">
        <v>382</v>
      </c>
      <c r="D1093" s="42" t="s">
        <v>808</v>
      </c>
      <c r="E1093" s="42"/>
      <c r="F1093" s="16">
        <v>29.1</v>
      </c>
      <c r="G1093" s="43">
        <v>29.1</v>
      </c>
      <c r="H1093" s="44">
        <f t="shared" si="16"/>
        <v>1</v>
      </c>
    </row>
    <row r="1094" spans="1:8" s="45" customFormat="1" ht="31.5" outlineLevel="6" x14ac:dyDescent="0.2">
      <c r="A1094" s="41" t="s">
        <v>21</v>
      </c>
      <c r="B1094" s="42" t="s">
        <v>555</v>
      </c>
      <c r="C1094" s="42" t="s">
        <v>382</v>
      </c>
      <c r="D1094" s="42" t="s">
        <v>808</v>
      </c>
      <c r="E1094" s="42" t="s">
        <v>20</v>
      </c>
      <c r="F1094" s="16">
        <v>29.1</v>
      </c>
      <c r="G1094" s="43">
        <v>29.1</v>
      </c>
      <c r="H1094" s="44">
        <f t="shared" si="16"/>
        <v>1</v>
      </c>
    </row>
    <row r="1095" spans="1:8" s="45" customFormat="1" ht="126" outlineLevel="7" x14ac:dyDescent="0.2">
      <c r="A1095" s="46" t="s">
        <v>810</v>
      </c>
      <c r="B1095" s="42" t="s">
        <v>555</v>
      </c>
      <c r="C1095" s="42" t="s">
        <v>382</v>
      </c>
      <c r="D1095" s="42" t="s">
        <v>809</v>
      </c>
      <c r="E1095" s="42"/>
      <c r="F1095" s="16">
        <v>5697</v>
      </c>
      <c r="G1095" s="43">
        <v>5585.5</v>
      </c>
      <c r="H1095" s="44">
        <f t="shared" si="16"/>
        <v>0.98042829559417233</v>
      </c>
    </row>
    <row r="1096" spans="1:8" s="45" customFormat="1" ht="31.5" outlineLevel="5" x14ac:dyDescent="0.2">
      <c r="A1096" s="41" t="s">
        <v>394</v>
      </c>
      <c r="B1096" s="42" t="s">
        <v>555</v>
      </c>
      <c r="C1096" s="42" t="s">
        <v>382</v>
      </c>
      <c r="D1096" s="42" t="s">
        <v>811</v>
      </c>
      <c r="E1096" s="42"/>
      <c r="F1096" s="16">
        <v>3987.9</v>
      </c>
      <c r="G1096" s="43">
        <v>3974.3</v>
      </c>
      <c r="H1096" s="44">
        <f t="shared" ref="H1096:H1159" si="17">G1096/F1096</f>
        <v>0.99658968379347523</v>
      </c>
    </row>
    <row r="1097" spans="1:8" s="45" customFormat="1" ht="31.5" outlineLevel="6" x14ac:dyDescent="0.2">
      <c r="A1097" s="41" t="s">
        <v>21</v>
      </c>
      <c r="B1097" s="42" t="s">
        <v>555</v>
      </c>
      <c r="C1097" s="42" t="s">
        <v>382</v>
      </c>
      <c r="D1097" s="42" t="s">
        <v>811</v>
      </c>
      <c r="E1097" s="42" t="s">
        <v>20</v>
      </c>
      <c r="F1097" s="16">
        <v>3987.9</v>
      </c>
      <c r="G1097" s="43">
        <v>3974.3</v>
      </c>
      <c r="H1097" s="44">
        <f t="shared" si="17"/>
        <v>0.99658968379347523</v>
      </c>
    </row>
    <row r="1098" spans="1:8" s="45" customFormat="1" ht="47.25" outlineLevel="7" x14ac:dyDescent="0.2">
      <c r="A1098" s="41" t="s">
        <v>396</v>
      </c>
      <c r="B1098" s="42" t="s">
        <v>555</v>
      </c>
      <c r="C1098" s="42" t="s">
        <v>382</v>
      </c>
      <c r="D1098" s="42" t="s">
        <v>812</v>
      </c>
      <c r="E1098" s="42"/>
      <c r="F1098" s="16">
        <v>1709.1</v>
      </c>
      <c r="G1098" s="43">
        <v>1611.2</v>
      </c>
      <c r="H1098" s="44">
        <f t="shared" si="17"/>
        <v>0.94271838979579903</v>
      </c>
    </row>
    <row r="1099" spans="1:8" s="45" customFormat="1" ht="31.5" outlineLevel="7" x14ac:dyDescent="0.2">
      <c r="A1099" s="41" t="s">
        <v>21</v>
      </c>
      <c r="B1099" s="42" t="s">
        <v>555</v>
      </c>
      <c r="C1099" s="42" t="s">
        <v>382</v>
      </c>
      <c r="D1099" s="42" t="s">
        <v>812</v>
      </c>
      <c r="E1099" s="42" t="s">
        <v>20</v>
      </c>
      <c r="F1099" s="16">
        <v>1709.1</v>
      </c>
      <c r="G1099" s="43">
        <v>1611.2</v>
      </c>
      <c r="H1099" s="44">
        <f t="shared" si="17"/>
        <v>0.94271838979579903</v>
      </c>
    </row>
    <row r="1100" spans="1:8" s="45" customFormat="1" ht="47.25" outlineLevel="5" x14ac:dyDescent="0.2">
      <c r="A1100" s="41" t="s">
        <v>814</v>
      </c>
      <c r="B1100" s="42" t="s">
        <v>555</v>
      </c>
      <c r="C1100" s="42" t="s">
        <v>382</v>
      </c>
      <c r="D1100" s="42" t="s">
        <v>813</v>
      </c>
      <c r="E1100" s="42"/>
      <c r="F1100" s="16">
        <v>6410.5</v>
      </c>
      <c r="G1100" s="43">
        <v>6405</v>
      </c>
      <c r="H1100" s="44">
        <f t="shared" si="17"/>
        <v>0.99914203260276113</v>
      </c>
    </row>
    <row r="1101" spans="1:8" s="45" customFormat="1" ht="31.5" outlineLevel="6" x14ac:dyDescent="0.2">
      <c r="A1101" s="41" t="s">
        <v>816</v>
      </c>
      <c r="B1101" s="42" t="s">
        <v>555</v>
      </c>
      <c r="C1101" s="42" t="s">
        <v>382</v>
      </c>
      <c r="D1101" s="42" t="s">
        <v>815</v>
      </c>
      <c r="E1101" s="42"/>
      <c r="F1101" s="16">
        <v>413</v>
      </c>
      <c r="G1101" s="43">
        <v>412.9</v>
      </c>
      <c r="H1101" s="44">
        <f t="shared" si="17"/>
        <v>0.99975786924939458</v>
      </c>
    </row>
    <row r="1102" spans="1:8" s="45" customFormat="1" ht="47.25" outlineLevel="7" x14ac:dyDescent="0.2">
      <c r="A1102" s="41" t="s">
        <v>818</v>
      </c>
      <c r="B1102" s="42" t="s">
        <v>555</v>
      </c>
      <c r="C1102" s="42" t="s">
        <v>382</v>
      </c>
      <c r="D1102" s="42" t="s">
        <v>817</v>
      </c>
      <c r="E1102" s="42"/>
      <c r="F1102" s="16">
        <v>413</v>
      </c>
      <c r="G1102" s="43">
        <v>412.9</v>
      </c>
      <c r="H1102" s="44">
        <f t="shared" si="17"/>
        <v>0.99975786924939458</v>
      </c>
    </row>
    <row r="1103" spans="1:8" s="45" customFormat="1" ht="94.5" outlineLevel="7" x14ac:dyDescent="0.2">
      <c r="A1103" s="41" t="s">
        <v>39</v>
      </c>
      <c r="B1103" s="42" t="s">
        <v>555</v>
      </c>
      <c r="C1103" s="42" t="s">
        <v>382</v>
      </c>
      <c r="D1103" s="42" t="s">
        <v>819</v>
      </c>
      <c r="E1103" s="42"/>
      <c r="F1103" s="16">
        <v>413</v>
      </c>
      <c r="G1103" s="43">
        <v>412.9</v>
      </c>
      <c r="H1103" s="44">
        <f t="shared" si="17"/>
        <v>0.99975786924939458</v>
      </c>
    </row>
    <row r="1104" spans="1:8" s="45" customFormat="1" ht="31.5" outlineLevel="3" x14ac:dyDescent="0.2">
      <c r="A1104" s="41" t="s">
        <v>21</v>
      </c>
      <c r="B1104" s="42" t="s">
        <v>555</v>
      </c>
      <c r="C1104" s="42" t="s">
        <v>382</v>
      </c>
      <c r="D1104" s="42" t="s">
        <v>819</v>
      </c>
      <c r="E1104" s="42" t="s">
        <v>20</v>
      </c>
      <c r="F1104" s="16">
        <v>3</v>
      </c>
      <c r="G1104" s="43">
        <v>2.9</v>
      </c>
      <c r="H1104" s="44">
        <f t="shared" si="17"/>
        <v>0.96666666666666667</v>
      </c>
    </row>
    <row r="1105" spans="1:8" s="45" customFormat="1" ht="15.75" outlineLevel="4" x14ac:dyDescent="0.2">
      <c r="A1105" s="41" t="s">
        <v>81</v>
      </c>
      <c r="B1105" s="42" t="s">
        <v>555</v>
      </c>
      <c r="C1105" s="42" t="s">
        <v>382</v>
      </c>
      <c r="D1105" s="42" t="s">
        <v>819</v>
      </c>
      <c r="E1105" s="42" t="s">
        <v>80</v>
      </c>
      <c r="F1105" s="16">
        <v>410</v>
      </c>
      <c r="G1105" s="43">
        <v>410</v>
      </c>
      <c r="H1105" s="44">
        <f t="shared" si="17"/>
        <v>1</v>
      </c>
    </row>
    <row r="1106" spans="1:8" s="45" customFormat="1" ht="47.25" outlineLevel="5" x14ac:dyDescent="0.2">
      <c r="A1106" s="41" t="s">
        <v>821</v>
      </c>
      <c r="B1106" s="42" t="s">
        <v>555</v>
      </c>
      <c r="C1106" s="42" t="s">
        <v>382</v>
      </c>
      <c r="D1106" s="42" t="s">
        <v>820</v>
      </c>
      <c r="E1106" s="42"/>
      <c r="F1106" s="16">
        <v>5997.5</v>
      </c>
      <c r="G1106" s="43">
        <v>5992.1</v>
      </c>
      <c r="H1106" s="44">
        <f t="shared" si="17"/>
        <v>0.99909962484368497</v>
      </c>
    </row>
    <row r="1107" spans="1:8" s="45" customFormat="1" ht="78.75" outlineLevel="6" x14ac:dyDescent="0.2">
      <c r="A1107" s="41" t="s">
        <v>823</v>
      </c>
      <c r="B1107" s="42" t="s">
        <v>555</v>
      </c>
      <c r="C1107" s="42" t="s">
        <v>382</v>
      </c>
      <c r="D1107" s="42" t="s">
        <v>822</v>
      </c>
      <c r="E1107" s="42"/>
      <c r="F1107" s="16">
        <v>5997.5</v>
      </c>
      <c r="G1107" s="43">
        <v>5992.1</v>
      </c>
      <c r="H1107" s="44">
        <f t="shared" si="17"/>
        <v>0.99909962484368497</v>
      </c>
    </row>
    <row r="1108" spans="1:8" s="45" customFormat="1" ht="94.5" outlineLevel="7" x14ac:dyDescent="0.2">
      <c r="A1108" s="41" t="s">
        <v>39</v>
      </c>
      <c r="B1108" s="42" t="s">
        <v>555</v>
      </c>
      <c r="C1108" s="42" t="s">
        <v>382</v>
      </c>
      <c r="D1108" s="42" t="s">
        <v>824</v>
      </c>
      <c r="E1108" s="42"/>
      <c r="F1108" s="16">
        <v>5997.5</v>
      </c>
      <c r="G1108" s="43">
        <v>5992.1</v>
      </c>
      <c r="H1108" s="44">
        <f t="shared" si="17"/>
        <v>0.99909962484368497</v>
      </c>
    </row>
    <row r="1109" spans="1:8" s="45" customFormat="1" ht="31.5" outlineLevel="7" x14ac:dyDescent="0.2">
      <c r="A1109" s="41" t="s">
        <v>21</v>
      </c>
      <c r="B1109" s="42" t="s">
        <v>555</v>
      </c>
      <c r="C1109" s="42" t="s">
        <v>382</v>
      </c>
      <c r="D1109" s="42" t="s">
        <v>824</v>
      </c>
      <c r="E1109" s="42" t="s">
        <v>20</v>
      </c>
      <c r="F1109" s="16">
        <v>62.5</v>
      </c>
      <c r="G1109" s="43">
        <v>58.8</v>
      </c>
      <c r="H1109" s="44">
        <f t="shared" si="17"/>
        <v>0.94079999999999997</v>
      </c>
    </row>
    <row r="1110" spans="1:8" s="45" customFormat="1" ht="15.75" outlineLevel="1" x14ac:dyDescent="0.2">
      <c r="A1110" s="41" t="s">
        <v>81</v>
      </c>
      <c r="B1110" s="42" t="s">
        <v>555</v>
      </c>
      <c r="C1110" s="42" t="s">
        <v>382</v>
      </c>
      <c r="D1110" s="42" t="s">
        <v>824</v>
      </c>
      <c r="E1110" s="42" t="s">
        <v>80</v>
      </c>
      <c r="F1110" s="16">
        <v>5935</v>
      </c>
      <c r="G1110" s="43">
        <v>5933.3</v>
      </c>
      <c r="H1110" s="44">
        <f t="shared" si="17"/>
        <v>0.99971356360572872</v>
      </c>
    </row>
    <row r="1111" spans="1:8" s="45" customFormat="1" ht="94.5" outlineLevel="2" x14ac:dyDescent="0.2">
      <c r="A1111" s="41" t="s">
        <v>147</v>
      </c>
      <c r="B1111" s="42" t="s">
        <v>555</v>
      </c>
      <c r="C1111" s="42" t="s">
        <v>382</v>
      </c>
      <c r="D1111" s="42" t="s">
        <v>146</v>
      </c>
      <c r="E1111" s="42"/>
      <c r="F1111" s="16">
        <v>7975.8</v>
      </c>
      <c r="G1111" s="43">
        <v>7967.7</v>
      </c>
      <c r="H1111" s="44">
        <f t="shared" si="17"/>
        <v>0.99898442789438047</v>
      </c>
    </row>
    <row r="1112" spans="1:8" s="45" customFormat="1" ht="31.5" outlineLevel="3" x14ac:dyDescent="0.2">
      <c r="A1112" s="41" t="s">
        <v>149</v>
      </c>
      <c r="B1112" s="42" t="s">
        <v>555</v>
      </c>
      <c r="C1112" s="42" t="s">
        <v>382</v>
      </c>
      <c r="D1112" s="42" t="s">
        <v>148</v>
      </c>
      <c r="E1112" s="42"/>
      <c r="F1112" s="16">
        <v>7975.8</v>
      </c>
      <c r="G1112" s="43">
        <v>7967.7</v>
      </c>
      <c r="H1112" s="44">
        <f t="shared" si="17"/>
        <v>0.99898442789438047</v>
      </c>
    </row>
    <row r="1113" spans="1:8" s="45" customFormat="1" ht="78.75" outlineLevel="4" x14ac:dyDescent="0.2">
      <c r="A1113" s="41" t="s">
        <v>826</v>
      </c>
      <c r="B1113" s="42" t="s">
        <v>555</v>
      </c>
      <c r="C1113" s="42" t="s">
        <v>382</v>
      </c>
      <c r="D1113" s="42" t="s">
        <v>825</v>
      </c>
      <c r="E1113" s="42"/>
      <c r="F1113" s="16">
        <v>121.5</v>
      </c>
      <c r="G1113" s="43">
        <v>120</v>
      </c>
      <c r="H1113" s="44">
        <f t="shared" si="17"/>
        <v>0.98765432098765427</v>
      </c>
    </row>
    <row r="1114" spans="1:8" s="45" customFormat="1" ht="94.5" outlineLevel="5" x14ac:dyDescent="0.2">
      <c r="A1114" s="41" t="s">
        <v>39</v>
      </c>
      <c r="B1114" s="42" t="s">
        <v>555</v>
      </c>
      <c r="C1114" s="42" t="s">
        <v>382</v>
      </c>
      <c r="D1114" s="42" t="s">
        <v>827</v>
      </c>
      <c r="E1114" s="42"/>
      <c r="F1114" s="16">
        <v>121.5</v>
      </c>
      <c r="G1114" s="43">
        <v>120</v>
      </c>
      <c r="H1114" s="44">
        <f t="shared" si="17"/>
        <v>0.98765432098765427</v>
      </c>
    </row>
    <row r="1115" spans="1:8" s="45" customFormat="1" ht="31.5" outlineLevel="6" x14ac:dyDescent="0.2">
      <c r="A1115" s="41" t="s">
        <v>21</v>
      </c>
      <c r="B1115" s="42" t="s">
        <v>555</v>
      </c>
      <c r="C1115" s="42" t="s">
        <v>382</v>
      </c>
      <c r="D1115" s="42" t="s">
        <v>827</v>
      </c>
      <c r="E1115" s="42" t="s">
        <v>20</v>
      </c>
      <c r="F1115" s="16">
        <v>121.5</v>
      </c>
      <c r="G1115" s="43">
        <v>120</v>
      </c>
      <c r="H1115" s="44">
        <f t="shared" si="17"/>
        <v>0.98765432098765427</v>
      </c>
    </row>
    <row r="1116" spans="1:8" s="45" customFormat="1" ht="78.75" outlineLevel="7" x14ac:dyDescent="0.2">
      <c r="A1116" s="41" t="s">
        <v>829</v>
      </c>
      <c r="B1116" s="42" t="s">
        <v>555</v>
      </c>
      <c r="C1116" s="42" t="s">
        <v>382</v>
      </c>
      <c r="D1116" s="42" t="s">
        <v>828</v>
      </c>
      <c r="E1116" s="42"/>
      <c r="F1116" s="16">
        <v>6861.8</v>
      </c>
      <c r="G1116" s="43">
        <v>6856.5</v>
      </c>
      <c r="H1116" s="44">
        <f t="shared" si="17"/>
        <v>0.99922760791629017</v>
      </c>
    </row>
    <row r="1117" spans="1:8" s="45" customFormat="1" ht="94.5" x14ac:dyDescent="0.2">
      <c r="A1117" s="41" t="s">
        <v>39</v>
      </c>
      <c r="B1117" s="42" t="s">
        <v>555</v>
      </c>
      <c r="C1117" s="42" t="s">
        <v>382</v>
      </c>
      <c r="D1117" s="42" t="s">
        <v>830</v>
      </c>
      <c r="E1117" s="42"/>
      <c r="F1117" s="16">
        <v>6861.8</v>
      </c>
      <c r="G1117" s="43">
        <v>6856.5</v>
      </c>
      <c r="H1117" s="44">
        <f t="shared" si="17"/>
        <v>0.99922760791629017</v>
      </c>
    </row>
    <row r="1118" spans="1:8" s="45" customFormat="1" ht="31.5" outlineLevel="1" x14ac:dyDescent="0.2">
      <c r="A1118" s="41" t="s">
        <v>21</v>
      </c>
      <c r="B1118" s="42" t="s">
        <v>555</v>
      </c>
      <c r="C1118" s="42" t="s">
        <v>382</v>
      </c>
      <c r="D1118" s="42" t="s">
        <v>830</v>
      </c>
      <c r="E1118" s="42" t="s">
        <v>20</v>
      </c>
      <c r="F1118" s="16">
        <v>3025.9</v>
      </c>
      <c r="G1118" s="43">
        <v>3020.6</v>
      </c>
      <c r="H1118" s="44">
        <f t="shared" si="17"/>
        <v>0.99824845500512238</v>
      </c>
    </row>
    <row r="1119" spans="1:8" s="45" customFormat="1" ht="31.5" outlineLevel="2" x14ac:dyDescent="0.2">
      <c r="A1119" s="41" t="s">
        <v>41</v>
      </c>
      <c r="B1119" s="42" t="s">
        <v>555</v>
      </c>
      <c r="C1119" s="42" t="s">
        <v>382</v>
      </c>
      <c r="D1119" s="42" t="s">
        <v>830</v>
      </c>
      <c r="E1119" s="42" t="s">
        <v>40</v>
      </c>
      <c r="F1119" s="16">
        <v>3835.9</v>
      </c>
      <c r="G1119" s="43">
        <v>3835.9</v>
      </c>
      <c r="H1119" s="44">
        <f t="shared" si="17"/>
        <v>1</v>
      </c>
    </row>
    <row r="1120" spans="1:8" s="45" customFormat="1" ht="78.75" outlineLevel="3" x14ac:dyDescent="0.2">
      <c r="A1120" s="41" t="s">
        <v>832</v>
      </c>
      <c r="B1120" s="42" t="s">
        <v>555</v>
      </c>
      <c r="C1120" s="42" t="s">
        <v>382</v>
      </c>
      <c r="D1120" s="42" t="s">
        <v>831</v>
      </c>
      <c r="E1120" s="42"/>
      <c r="F1120" s="16">
        <v>992.5</v>
      </c>
      <c r="G1120" s="43">
        <v>991.2</v>
      </c>
      <c r="H1120" s="44">
        <f t="shared" si="17"/>
        <v>0.99869017632241819</v>
      </c>
    </row>
    <row r="1121" spans="1:8" s="45" customFormat="1" ht="94.5" outlineLevel="4" x14ac:dyDescent="0.2">
      <c r="A1121" s="41" t="s">
        <v>39</v>
      </c>
      <c r="B1121" s="42" t="s">
        <v>555</v>
      </c>
      <c r="C1121" s="42" t="s">
        <v>382</v>
      </c>
      <c r="D1121" s="42" t="s">
        <v>833</v>
      </c>
      <c r="E1121" s="42"/>
      <c r="F1121" s="16">
        <v>992.5</v>
      </c>
      <c r="G1121" s="43">
        <v>991.2</v>
      </c>
      <c r="H1121" s="44">
        <f t="shared" si="17"/>
        <v>0.99869017632241819</v>
      </c>
    </row>
    <row r="1122" spans="1:8" s="45" customFormat="1" ht="31.5" outlineLevel="5" x14ac:dyDescent="0.2">
      <c r="A1122" s="41" t="s">
        <v>21</v>
      </c>
      <c r="B1122" s="42" t="s">
        <v>555</v>
      </c>
      <c r="C1122" s="42" t="s">
        <v>382</v>
      </c>
      <c r="D1122" s="42" t="s">
        <v>833</v>
      </c>
      <c r="E1122" s="42" t="s">
        <v>20</v>
      </c>
      <c r="F1122" s="16">
        <v>884.8</v>
      </c>
      <c r="G1122" s="43">
        <v>883.5</v>
      </c>
      <c r="H1122" s="44">
        <f t="shared" si="17"/>
        <v>0.99853074141048825</v>
      </c>
    </row>
    <row r="1123" spans="1:8" s="45" customFormat="1" ht="31.5" outlineLevel="6" x14ac:dyDescent="0.2">
      <c r="A1123" s="41" t="s">
        <v>41</v>
      </c>
      <c r="B1123" s="42" t="s">
        <v>555</v>
      </c>
      <c r="C1123" s="42" t="s">
        <v>382</v>
      </c>
      <c r="D1123" s="42" t="s">
        <v>833</v>
      </c>
      <c r="E1123" s="42" t="s">
        <v>40</v>
      </c>
      <c r="F1123" s="16">
        <v>107.7</v>
      </c>
      <c r="G1123" s="43">
        <v>107.7</v>
      </c>
      <c r="H1123" s="44">
        <f t="shared" si="17"/>
        <v>1</v>
      </c>
    </row>
    <row r="1124" spans="1:8" s="45" customFormat="1" ht="47.25" outlineLevel="7" x14ac:dyDescent="0.2">
      <c r="A1124" s="41" t="s">
        <v>835</v>
      </c>
      <c r="B1124" s="42" t="s">
        <v>555</v>
      </c>
      <c r="C1124" s="42" t="s">
        <v>382</v>
      </c>
      <c r="D1124" s="42" t="s">
        <v>834</v>
      </c>
      <c r="E1124" s="42"/>
      <c r="F1124" s="43">
        <v>0</v>
      </c>
      <c r="G1124" s="43">
        <v>322.10000000000002</v>
      </c>
      <c r="H1124" s="44" t="s">
        <v>2188</v>
      </c>
    </row>
    <row r="1125" spans="1:8" s="45" customFormat="1" ht="63" outlineLevel="5" x14ac:dyDescent="0.2">
      <c r="A1125" s="41" t="s">
        <v>837</v>
      </c>
      <c r="B1125" s="42" t="s">
        <v>555</v>
      </c>
      <c r="C1125" s="42" t="s">
        <v>382</v>
      </c>
      <c r="D1125" s="42" t="s">
        <v>836</v>
      </c>
      <c r="E1125" s="42"/>
      <c r="F1125" s="43">
        <v>0</v>
      </c>
      <c r="G1125" s="43">
        <v>322.10000000000002</v>
      </c>
      <c r="H1125" s="44" t="s">
        <v>2188</v>
      </c>
    </row>
    <row r="1126" spans="1:8" s="45" customFormat="1" ht="47.25" outlineLevel="6" x14ac:dyDescent="0.2">
      <c r="A1126" s="41" t="s">
        <v>839</v>
      </c>
      <c r="B1126" s="42" t="s">
        <v>555</v>
      </c>
      <c r="C1126" s="42" t="s">
        <v>382</v>
      </c>
      <c r="D1126" s="42" t="s">
        <v>838</v>
      </c>
      <c r="E1126" s="42"/>
      <c r="F1126" s="43">
        <v>0</v>
      </c>
      <c r="G1126" s="43">
        <v>322.10000000000002</v>
      </c>
      <c r="H1126" s="44" t="s">
        <v>2188</v>
      </c>
    </row>
    <row r="1127" spans="1:8" s="45" customFormat="1" ht="15.75" outlineLevel="7" x14ac:dyDescent="0.2">
      <c r="A1127" s="41" t="s">
        <v>841</v>
      </c>
      <c r="B1127" s="42" t="s">
        <v>555</v>
      </c>
      <c r="C1127" s="42" t="s">
        <v>382</v>
      </c>
      <c r="D1127" s="42" t="s">
        <v>840</v>
      </c>
      <c r="E1127" s="42"/>
      <c r="F1127" s="43">
        <v>0</v>
      </c>
      <c r="G1127" s="43">
        <v>322.10000000000002</v>
      </c>
      <c r="H1127" s="44" t="s">
        <v>2188</v>
      </c>
    </row>
    <row r="1128" spans="1:8" s="45" customFormat="1" ht="31.5" outlineLevel="3" x14ac:dyDescent="0.2">
      <c r="A1128" s="41" t="s">
        <v>21</v>
      </c>
      <c r="B1128" s="42" t="s">
        <v>555</v>
      </c>
      <c r="C1128" s="42" t="s">
        <v>382</v>
      </c>
      <c r="D1128" s="42" t="s">
        <v>840</v>
      </c>
      <c r="E1128" s="42" t="s">
        <v>20</v>
      </c>
      <c r="F1128" s="43">
        <v>0</v>
      </c>
      <c r="G1128" s="43">
        <v>2.1</v>
      </c>
      <c r="H1128" s="44" t="s">
        <v>2188</v>
      </c>
    </row>
    <row r="1129" spans="1:8" s="45" customFormat="1" ht="15.75" outlineLevel="4" x14ac:dyDescent="0.2">
      <c r="A1129" s="41" t="s">
        <v>81</v>
      </c>
      <c r="B1129" s="42" t="s">
        <v>555</v>
      </c>
      <c r="C1129" s="42" t="s">
        <v>382</v>
      </c>
      <c r="D1129" s="42" t="s">
        <v>840</v>
      </c>
      <c r="E1129" s="42" t="s">
        <v>80</v>
      </c>
      <c r="F1129" s="43">
        <v>0</v>
      </c>
      <c r="G1129" s="43">
        <v>320</v>
      </c>
      <c r="H1129" s="44" t="s">
        <v>2188</v>
      </c>
    </row>
    <row r="1130" spans="1:8" ht="30" customHeight="1" outlineLevel="5" x14ac:dyDescent="0.2">
      <c r="A1130" s="8" t="s">
        <v>2204</v>
      </c>
      <c r="B1130" s="36" t="s">
        <v>555</v>
      </c>
      <c r="C1130" s="36" t="s">
        <v>842</v>
      </c>
      <c r="D1130" s="36"/>
      <c r="E1130" s="36"/>
      <c r="F1130" s="15">
        <v>89148.3</v>
      </c>
      <c r="G1130" s="38">
        <v>89148</v>
      </c>
      <c r="H1130" s="39">
        <f t="shared" si="17"/>
        <v>0.99999663482085466</v>
      </c>
    </row>
    <row r="1131" spans="1:8" ht="31.5" outlineLevel="6" collapsed="1" x14ac:dyDescent="0.2">
      <c r="A1131" s="40" t="s">
        <v>845</v>
      </c>
      <c r="B1131" s="36" t="s">
        <v>555</v>
      </c>
      <c r="C1131" s="36" t="s">
        <v>844</v>
      </c>
      <c r="D1131" s="36"/>
      <c r="E1131" s="36"/>
      <c r="F1131" s="15">
        <v>89148.3</v>
      </c>
      <c r="G1131" s="38">
        <v>89148</v>
      </c>
      <c r="H1131" s="39">
        <f t="shared" si="17"/>
        <v>0.99999663482085466</v>
      </c>
    </row>
    <row r="1132" spans="1:8" s="45" customFormat="1" ht="31.5" outlineLevel="7" x14ac:dyDescent="0.2">
      <c r="A1132" s="41" t="s">
        <v>173</v>
      </c>
      <c r="B1132" s="42" t="s">
        <v>555</v>
      </c>
      <c r="C1132" s="42" t="s">
        <v>844</v>
      </c>
      <c r="D1132" s="42" t="s">
        <v>172</v>
      </c>
      <c r="E1132" s="42"/>
      <c r="F1132" s="16">
        <v>89148.3</v>
      </c>
      <c r="G1132" s="43">
        <v>89148</v>
      </c>
      <c r="H1132" s="44">
        <f t="shared" si="17"/>
        <v>0.99999663482085466</v>
      </c>
    </row>
    <row r="1133" spans="1:8" s="45" customFormat="1" ht="78.75" outlineLevel="2" x14ac:dyDescent="0.2">
      <c r="A1133" s="41" t="s">
        <v>847</v>
      </c>
      <c r="B1133" s="42" t="s">
        <v>555</v>
      </c>
      <c r="C1133" s="42" t="s">
        <v>844</v>
      </c>
      <c r="D1133" s="42" t="s">
        <v>846</v>
      </c>
      <c r="E1133" s="42"/>
      <c r="F1133" s="16">
        <v>89148.3</v>
      </c>
      <c r="G1133" s="43">
        <v>89148</v>
      </c>
      <c r="H1133" s="44">
        <f t="shared" si="17"/>
        <v>0.99999663482085466</v>
      </c>
    </row>
    <row r="1134" spans="1:8" s="45" customFormat="1" ht="78.75" outlineLevel="3" x14ac:dyDescent="0.2">
      <c r="A1134" s="41" t="s">
        <v>849</v>
      </c>
      <c r="B1134" s="42" t="s">
        <v>555</v>
      </c>
      <c r="C1134" s="42" t="s">
        <v>844</v>
      </c>
      <c r="D1134" s="42" t="s">
        <v>848</v>
      </c>
      <c r="E1134" s="42"/>
      <c r="F1134" s="16">
        <v>89148.3</v>
      </c>
      <c r="G1134" s="43">
        <v>89148</v>
      </c>
      <c r="H1134" s="44">
        <f t="shared" si="17"/>
        <v>0.99999663482085466</v>
      </c>
    </row>
    <row r="1135" spans="1:8" s="45" customFormat="1" ht="267.75" outlineLevel="4" x14ac:dyDescent="0.2">
      <c r="A1135" s="46" t="s">
        <v>851</v>
      </c>
      <c r="B1135" s="42" t="s">
        <v>555</v>
      </c>
      <c r="C1135" s="42" t="s">
        <v>844</v>
      </c>
      <c r="D1135" s="42" t="s">
        <v>850</v>
      </c>
      <c r="E1135" s="42"/>
      <c r="F1135" s="16">
        <v>89148.3</v>
      </c>
      <c r="G1135" s="43">
        <v>89148</v>
      </c>
      <c r="H1135" s="44">
        <f t="shared" si="17"/>
        <v>0.99999663482085466</v>
      </c>
    </row>
    <row r="1136" spans="1:8" s="45" customFormat="1" ht="15.75" outlineLevel="5" x14ac:dyDescent="0.2">
      <c r="A1136" s="41" t="s">
        <v>113</v>
      </c>
      <c r="B1136" s="42" t="s">
        <v>555</v>
      </c>
      <c r="C1136" s="42" t="s">
        <v>844</v>
      </c>
      <c r="D1136" s="42" t="s">
        <v>850</v>
      </c>
      <c r="E1136" s="42" t="s">
        <v>112</v>
      </c>
      <c r="F1136" s="16">
        <v>89148.3</v>
      </c>
      <c r="G1136" s="43">
        <v>89148</v>
      </c>
      <c r="H1136" s="44">
        <f t="shared" si="17"/>
        <v>0.99999663482085466</v>
      </c>
    </row>
    <row r="1137" spans="1:8" ht="31.5" outlineLevel="6" x14ac:dyDescent="0.2">
      <c r="A1137" s="8" t="s">
        <v>2134</v>
      </c>
      <c r="B1137" s="36" t="s">
        <v>852</v>
      </c>
      <c r="C1137" s="36"/>
      <c r="D1137" s="36"/>
      <c r="E1137" s="36"/>
      <c r="F1137" s="15">
        <v>32431957.899999999</v>
      </c>
      <c r="G1137" s="38">
        <v>32413558</v>
      </c>
      <c r="H1137" s="39">
        <f t="shared" si="17"/>
        <v>0.99943266144903331</v>
      </c>
    </row>
    <row r="1138" spans="1:8" ht="15.75" outlineLevel="7" x14ac:dyDescent="0.2">
      <c r="A1138" s="8" t="s">
        <v>2109</v>
      </c>
      <c r="B1138" s="36" t="s">
        <v>852</v>
      </c>
      <c r="C1138" s="36" t="s">
        <v>22</v>
      </c>
      <c r="D1138" s="36"/>
      <c r="E1138" s="36"/>
      <c r="F1138" s="15">
        <v>32423599.300000001</v>
      </c>
      <c r="G1138" s="38">
        <v>32405972</v>
      </c>
      <c r="H1138" s="39">
        <f t="shared" si="17"/>
        <v>0.99945634351581691</v>
      </c>
    </row>
    <row r="1139" spans="1:8" ht="15.75" outlineLevel="7" x14ac:dyDescent="0.2">
      <c r="A1139" s="40" t="s">
        <v>854</v>
      </c>
      <c r="B1139" s="36" t="s">
        <v>852</v>
      </c>
      <c r="C1139" s="36" t="s">
        <v>853</v>
      </c>
      <c r="D1139" s="36"/>
      <c r="E1139" s="36"/>
      <c r="F1139" s="15">
        <v>9501228.3000000007</v>
      </c>
      <c r="G1139" s="38">
        <v>9501066.5</v>
      </c>
      <c r="H1139" s="39">
        <f t="shared" si="17"/>
        <v>0.99998297062286134</v>
      </c>
    </row>
    <row r="1140" spans="1:8" s="45" customFormat="1" ht="31.5" outlineLevel="7" x14ac:dyDescent="0.2">
      <c r="A1140" s="41" t="s">
        <v>66</v>
      </c>
      <c r="B1140" s="42" t="s">
        <v>852</v>
      </c>
      <c r="C1140" s="42" t="s">
        <v>853</v>
      </c>
      <c r="D1140" s="42" t="s">
        <v>65</v>
      </c>
      <c r="E1140" s="42"/>
      <c r="F1140" s="16">
        <v>9497775.1999999993</v>
      </c>
      <c r="G1140" s="43">
        <v>9497613.4000000004</v>
      </c>
      <c r="H1140" s="44">
        <f t="shared" si="17"/>
        <v>0.99998296443150192</v>
      </c>
    </row>
    <row r="1141" spans="1:8" s="45" customFormat="1" ht="31.5" outlineLevel="7" x14ac:dyDescent="0.2">
      <c r="A1141" s="41" t="s">
        <v>68</v>
      </c>
      <c r="B1141" s="42" t="s">
        <v>852</v>
      </c>
      <c r="C1141" s="42" t="s">
        <v>853</v>
      </c>
      <c r="D1141" s="42" t="s">
        <v>67</v>
      </c>
      <c r="E1141" s="42"/>
      <c r="F1141" s="16">
        <v>9497775.1999999993</v>
      </c>
      <c r="G1141" s="43">
        <v>9497613.4000000004</v>
      </c>
      <c r="H1141" s="44">
        <f t="shared" si="17"/>
        <v>0.99998296443150192</v>
      </c>
    </row>
    <row r="1142" spans="1:8" s="45" customFormat="1" ht="47.25" outlineLevel="6" x14ac:dyDescent="0.2">
      <c r="A1142" s="41" t="s">
        <v>856</v>
      </c>
      <c r="B1142" s="42" t="s">
        <v>852</v>
      </c>
      <c r="C1142" s="42" t="s">
        <v>853</v>
      </c>
      <c r="D1142" s="42" t="s">
        <v>855</v>
      </c>
      <c r="E1142" s="42"/>
      <c r="F1142" s="16">
        <v>15897.4</v>
      </c>
      <c r="G1142" s="43">
        <v>15735.6</v>
      </c>
      <c r="H1142" s="44">
        <f t="shared" si="17"/>
        <v>0.98982223508246636</v>
      </c>
    </row>
    <row r="1143" spans="1:8" s="45" customFormat="1" ht="94.5" outlineLevel="7" x14ac:dyDescent="0.2">
      <c r="A1143" s="41" t="s">
        <v>39</v>
      </c>
      <c r="B1143" s="42" t="s">
        <v>852</v>
      </c>
      <c r="C1143" s="42" t="s">
        <v>853</v>
      </c>
      <c r="D1143" s="42" t="s">
        <v>857</v>
      </c>
      <c r="E1143" s="42"/>
      <c r="F1143" s="16">
        <v>15897.4</v>
      </c>
      <c r="G1143" s="43">
        <v>15735.6</v>
      </c>
      <c r="H1143" s="44">
        <f t="shared" si="17"/>
        <v>0.98982223508246636</v>
      </c>
    </row>
    <row r="1144" spans="1:8" s="45" customFormat="1" ht="31.5" outlineLevel="6" x14ac:dyDescent="0.2">
      <c r="A1144" s="41" t="s">
        <v>41</v>
      </c>
      <c r="B1144" s="42" t="s">
        <v>852</v>
      </c>
      <c r="C1144" s="42" t="s">
        <v>853</v>
      </c>
      <c r="D1144" s="42" t="s">
        <v>857</v>
      </c>
      <c r="E1144" s="42" t="s">
        <v>40</v>
      </c>
      <c r="F1144" s="16">
        <v>15897.4</v>
      </c>
      <c r="G1144" s="43">
        <v>15735.6</v>
      </c>
      <c r="H1144" s="44">
        <f t="shared" si="17"/>
        <v>0.98982223508246636</v>
      </c>
    </row>
    <row r="1145" spans="1:8" s="45" customFormat="1" ht="47.25" outlineLevel="7" x14ac:dyDescent="0.2">
      <c r="A1145" s="41" t="s">
        <v>859</v>
      </c>
      <c r="B1145" s="42" t="s">
        <v>852</v>
      </c>
      <c r="C1145" s="42" t="s">
        <v>853</v>
      </c>
      <c r="D1145" s="42" t="s">
        <v>858</v>
      </c>
      <c r="E1145" s="42"/>
      <c r="F1145" s="16">
        <v>9481877.8000000007</v>
      </c>
      <c r="G1145" s="43">
        <v>9481877.8000000007</v>
      </c>
      <c r="H1145" s="44">
        <f t="shared" si="17"/>
        <v>1</v>
      </c>
    </row>
    <row r="1146" spans="1:8" s="45" customFormat="1" ht="78.75" outlineLevel="5" x14ac:dyDescent="0.2">
      <c r="A1146" s="41" t="s">
        <v>861</v>
      </c>
      <c r="B1146" s="42" t="s">
        <v>852</v>
      </c>
      <c r="C1146" s="42" t="s">
        <v>853</v>
      </c>
      <c r="D1146" s="42" t="s">
        <v>860</v>
      </c>
      <c r="E1146" s="42"/>
      <c r="F1146" s="16">
        <v>9481877.8000000007</v>
      </c>
      <c r="G1146" s="43">
        <v>9481877.8000000007</v>
      </c>
      <c r="H1146" s="44">
        <f t="shared" si="17"/>
        <v>1</v>
      </c>
    </row>
    <row r="1147" spans="1:8" s="45" customFormat="1" ht="15.75" outlineLevel="6" x14ac:dyDescent="0.2">
      <c r="A1147" s="41" t="s">
        <v>113</v>
      </c>
      <c r="B1147" s="42" t="s">
        <v>852</v>
      </c>
      <c r="C1147" s="42" t="s">
        <v>853</v>
      </c>
      <c r="D1147" s="42" t="s">
        <v>860</v>
      </c>
      <c r="E1147" s="42" t="s">
        <v>112</v>
      </c>
      <c r="F1147" s="16">
        <v>9481877.8000000007</v>
      </c>
      <c r="G1147" s="43">
        <v>9481877.8000000007</v>
      </c>
      <c r="H1147" s="44">
        <f t="shared" si="17"/>
        <v>1</v>
      </c>
    </row>
    <row r="1148" spans="1:8" s="45" customFormat="1" ht="31.5" outlineLevel="7" x14ac:dyDescent="0.2">
      <c r="A1148" s="41" t="s">
        <v>241</v>
      </c>
      <c r="B1148" s="42" t="s">
        <v>852</v>
      </c>
      <c r="C1148" s="42" t="s">
        <v>853</v>
      </c>
      <c r="D1148" s="42" t="s">
        <v>240</v>
      </c>
      <c r="E1148" s="42"/>
      <c r="F1148" s="16">
        <v>3453.1</v>
      </c>
      <c r="G1148" s="43">
        <v>3453.1</v>
      </c>
      <c r="H1148" s="44">
        <f t="shared" si="17"/>
        <v>1</v>
      </c>
    </row>
    <row r="1149" spans="1:8" s="45" customFormat="1" ht="78.75" outlineLevel="5" x14ac:dyDescent="0.2">
      <c r="A1149" s="41" t="s">
        <v>274</v>
      </c>
      <c r="B1149" s="42" t="s">
        <v>852</v>
      </c>
      <c r="C1149" s="42" t="s">
        <v>853</v>
      </c>
      <c r="D1149" s="42" t="s">
        <v>273</v>
      </c>
      <c r="E1149" s="42"/>
      <c r="F1149" s="16">
        <v>3453.1</v>
      </c>
      <c r="G1149" s="43">
        <v>3453.1</v>
      </c>
      <c r="H1149" s="44">
        <f t="shared" si="17"/>
        <v>1</v>
      </c>
    </row>
    <row r="1150" spans="1:8" s="45" customFormat="1" ht="63" outlineLevel="6" x14ac:dyDescent="0.2">
      <c r="A1150" s="41" t="s">
        <v>863</v>
      </c>
      <c r="B1150" s="42" t="s">
        <v>852</v>
      </c>
      <c r="C1150" s="42" t="s">
        <v>853</v>
      </c>
      <c r="D1150" s="42" t="s">
        <v>862</v>
      </c>
      <c r="E1150" s="42"/>
      <c r="F1150" s="16">
        <v>3453.1</v>
      </c>
      <c r="G1150" s="43">
        <v>3453.1</v>
      </c>
      <c r="H1150" s="44">
        <f t="shared" si="17"/>
        <v>1</v>
      </c>
    </row>
    <row r="1151" spans="1:8" s="45" customFormat="1" ht="220.5" outlineLevel="7" x14ac:dyDescent="0.2">
      <c r="A1151" s="46" t="s">
        <v>865</v>
      </c>
      <c r="B1151" s="42" t="s">
        <v>852</v>
      </c>
      <c r="C1151" s="42" t="s">
        <v>853</v>
      </c>
      <c r="D1151" s="42" t="s">
        <v>864</v>
      </c>
      <c r="E1151" s="42"/>
      <c r="F1151" s="16">
        <v>3453.1</v>
      </c>
      <c r="G1151" s="43">
        <v>3453.1</v>
      </c>
      <c r="H1151" s="44">
        <f t="shared" si="17"/>
        <v>1</v>
      </c>
    </row>
    <row r="1152" spans="1:8" s="45" customFormat="1" ht="15.75" outlineLevel="7" x14ac:dyDescent="0.2">
      <c r="A1152" s="41" t="s">
        <v>113</v>
      </c>
      <c r="B1152" s="42" t="s">
        <v>852</v>
      </c>
      <c r="C1152" s="42" t="s">
        <v>853</v>
      </c>
      <c r="D1152" s="42" t="s">
        <v>864</v>
      </c>
      <c r="E1152" s="42" t="s">
        <v>112</v>
      </c>
      <c r="F1152" s="16">
        <v>3453.1</v>
      </c>
      <c r="G1152" s="43">
        <v>3453.1</v>
      </c>
      <c r="H1152" s="44">
        <f t="shared" si="17"/>
        <v>1</v>
      </c>
    </row>
    <row r="1153" spans="1:8" ht="15.75" outlineLevel="7" x14ac:dyDescent="0.2">
      <c r="A1153" s="40" t="s">
        <v>64</v>
      </c>
      <c r="B1153" s="36" t="s">
        <v>852</v>
      </c>
      <c r="C1153" s="36" t="s">
        <v>63</v>
      </c>
      <c r="D1153" s="36"/>
      <c r="E1153" s="36"/>
      <c r="F1153" s="15">
        <v>19353101.399999999</v>
      </c>
      <c r="G1153" s="38">
        <v>19339542.300000001</v>
      </c>
      <c r="H1153" s="39">
        <f t="shared" si="17"/>
        <v>0.99929938361197246</v>
      </c>
    </row>
    <row r="1154" spans="1:8" s="45" customFormat="1" ht="31.5" outlineLevel="7" x14ac:dyDescent="0.2">
      <c r="A1154" s="41" t="s">
        <v>66</v>
      </c>
      <c r="B1154" s="42" t="s">
        <v>852</v>
      </c>
      <c r="C1154" s="42" t="s">
        <v>63</v>
      </c>
      <c r="D1154" s="42" t="s">
        <v>65</v>
      </c>
      <c r="E1154" s="42"/>
      <c r="F1154" s="16">
        <v>19334382.899999999</v>
      </c>
      <c r="G1154" s="43">
        <v>19320825.800000001</v>
      </c>
      <c r="H1154" s="44">
        <f t="shared" si="17"/>
        <v>0.99929880875587718</v>
      </c>
    </row>
    <row r="1155" spans="1:8" s="45" customFormat="1" ht="31.5" outlineLevel="7" x14ac:dyDescent="0.2">
      <c r="A1155" s="41" t="s">
        <v>68</v>
      </c>
      <c r="B1155" s="42" t="s">
        <v>852</v>
      </c>
      <c r="C1155" s="42" t="s">
        <v>63</v>
      </c>
      <c r="D1155" s="42" t="s">
        <v>67</v>
      </c>
      <c r="E1155" s="42"/>
      <c r="F1155" s="16">
        <v>19307769.899999999</v>
      </c>
      <c r="G1155" s="43">
        <v>19294219.600000001</v>
      </c>
      <c r="H1155" s="44">
        <f t="shared" si="17"/>
        <v>0.99929819445382984</v>
      </c>
    </row>
    <row r="1156" spans="1:8" s="45" customFormat="1" ht="63" outlineLevel="5" x14ac:dyDescent="0.2">
      <c r="A1156" s="41" t="s">
        <v>867</v>
      </c>
      <c r="B1156" s="42" t="s">
        <v>852</v>
      </c>
      <c r="C1156" s="42" t="s">
        <v>63</v>
      </c>
      <c r="D1156" s="42" t="s">
        <v>866</v>
      </c>
      <c r="E1156" s="42"/>
      <c r="F1156" s="16">
        <v>495746.5</v>
      </c>
      <c r="G1156" s="43">
        <v>492724.1</v>
      </c>
      <c r="H1156" s="44">
        <f t="shared" si="17"/>
        <v>0.99390333567660083</v>
      </c>
    </row>
    <row r="1157" spans="1:8" s="45" customFormat="1" ht="94.5" outlineLevel="6" x14ac:dyDescent="0.2">
      <c r="A1157" s="41" t="s">
        <v>39</v>
      </c>
      <c r="B1157" s="42" t="s">
        <v>852</v>
      </c>
      <c r="C1157" s="42" t="s">
        <v>63</v>
      </c>
      <c r="D1157" s="42" t="s">
        <v>868</v>
      </c>
      <c r="E1157" s="42"/>
      <c r="F1157" s="16">
        <v>489946.5</v>
      </c>
      <c r="G1157" s="43">
        <v>486924.1</v>
      </c>
      <c r="H1157" s="44">
        <f t="shared" si="17"/>
        <v>0.99383116319843079</v>
      </c>
    </row>
    <row r="1158" spans="1:8" s="45" customFormat="1" ht="63.75" customHeight="1" outlineLevel="7" x14ac:dyDescent="0.2">
      <c r="A1158" s="41" t="s">
        <v>17</v>
      </c>
      <c r="B1158" s="42" t="s">
        <v>852</v>
      </c>
      <c r="C1158" s="42" t="s">
        <v>63</v>
      </c>
      <c r="D1158" s="42" t="s">
        <v>868</v>
      </c>
      <c r="E1158" s="42" t="s">
        <v>16</v>
      </c>
      <c r="F1158" s="16">
        <v>213925.7</v>
      </c>
      <c r="G1158" s="43">
        <v>211541.8</v>
      </c>
      <c r="H1158" s="44">
        <f t="shared" si="17"/>
        <v>0.9888564113615147</v>
      </c>
    </row>
    <row r="1159" spans="1:8" s="45" customFormat="1" ht="31.5" outlineLevel="5" x14ac:dyDescent="0.2">
      <c r="A1159" s="41" t="s">
        <v>21</v>
      </c>
      <c r="B1159" s="42" t="s">
        <v>852</v>
      </c>
      <c r="C1159" s="42" t="s">
        <v>63</v>
      </c>
      <c r="D1159" s="42" t="s">
        <v>868</v>
      </c>
      <c r="E1159" s="42" t="s">
        <v>20</v>
      </c>
      <c r="F1159" s="16">
        <v>77858</v>
      </c>
      <c r="G1159" s="43">
        <v>77369.2</v>
      </c>
      <c r="H1159" s="44">
        <f t="shared" si="17"/>
        <v>0.9937219039790387</v>
      </c>
    </row>
    <row r="1160" spans="1:8" s="45" customFormat="1" ht="31.5" outlineLevel="6" x14ac:dyDescent="0.2">
      <c r="A1160" s="41" t="s">
        <v>41</v>
      </c>
      <c r="B1160" s="42" t="s">
        <v>852</v>
      </c>
      <c r="C1160" s="42" t="s">
        <v>63</v>
      </c>
      <c r="D1160" s="42" t="s">
        <v>868</v>
      </c>
      <c r="E1160" s="42" t="s">
        <v>40</v>
      </c>
      <c r="F1160" s="16">
        <v>189865.3</v>
      </c>
      <c r="G1160" s="43">
        <v>189777.9</v>
      </c>
      <c r="H1160" s="44">
        <f t="shared" ref="H1160:H1223" si="18">G1160/F1160</f>
        <v>0.99953967365284757</v>
      </c>
    </row>
    <row r="1161" spans="1:8" s="45" customFormat="1" ht="15.75" outlineLevel="7" x14ac:dyDescent="0.2">
      <c r="A1161" s="41" t="s">
        <v>72</v>
      </c>
      <c r="B1161" s="42" t="s">
        <v>852</v>
      </c>
      <c r="C1161" s="42" t="s">
        <v>63</v>
      </c>
      <c r="D1161" s="42" t="s">
        <v>868</v>
      </c>
      <c r="E1161" s="42" t="s">
        <v>3</v>
      </c>
      <c r="F1161" s="16">
        <v>8297.5</v>
      </c>
      <c r="G1161" s="43">
        <v>8235.2000000000007</v>
      </c>
      <c r="H1161" s="44">
        <f t="shared" si="18"/>
        <v>0.99249171437179884</v>
      </c>
    </row>
    <row r="1162" spans="1:8" s="45" customFormat="1" ht="15.75" outlineLevel="6" x14ac:dyDescent="0.2">
      <c r="A1162" s="41" t="s">
        <v>870</v>
      </c>
      <c r="B1162" s="42" t="s">
        <v>852</v>
      </c>
      <c r="C1162" s="42" t="s">
        <v>63</v>
      </c>
      <c r="D1162" s="42" t="s">
        <v>869</v>
      </c>
      <c r="E1162" s="42"/>
      <c r="F1162" s="16">
        <v>3800</v>
      </c>
      <c r="G1162" s="43">
        <v>3800</v>
      </c>
      <c r="H1162" s="44">
        <f t="shared" si="18"/>
        <v>1</v>
      </c>
    </row>
    <row r="1163" spans="1:8" s="45" customFormat="1" ht="15.75" outlineLevel="7" x14ac:dyDescent="0.2">
      <c r="A1163" s="41" t="s">
        <v>81</v>
      </c>
      <c r="B1163" s="42" t="s">
        <v>852</v>
      </c>
      <c r="C1163" s="42" t="s">
        <v>63</v>
      </c>
      <c r="D1163" s="42" t="s">
        <v>869</v>
      </c>
      <c r="E1163" s="42" t="s">
        <v>80</v>
      </c>
      <c r="F1163" s="16">
        <v>3800</v>
      </c>
      <c r="G1163" s="43">
        <v>3800</v>
      </c>
      <c r="H1163" s="44">
        <f t="shared" si="18"/>
        <v>1</v>
      </c>
    </row>
    <row r="1164" spans="1:8" s="45" customFormat="1" ht="31.5" outlineLevel="5" x14ac:dyDescent="0.2">
      <c r="A1164" s="41" t="s">
        <v>872</v>
      </c>
      <c r="B1164" s="42" t="s">
        <v>852</v>
      </c>
      <c r="C1164" s="42" t="s">
        <v>63</v>
      </c>
      <c r="D1164" s="42" t="s">
        <v>871</v>
      </c>
      <c r="E1164" s="42"/>
      <c r="F1164" s="16">
        <v>2000</v>
      </c>
      <c r="G1164" s="43">
        <v>2000</v>
      </c>
      <c r="H1164" s="44">
        <f t="shared" si="18"/>
        <v>1</v>
      </c>
    </row>
    <row r="1165" spans="1:8" s="45" customFormat="1" ht="15.75" outlineLevel="6" x14ac:dyDescent="0.2">
      <c r="A1165" s="41" t="s">
        <v>81</v>
      </c>
      <c r="B1165" s="42" t="s">
        <v>852</v>
      </c>
      <c r="C1165" s="42" t="s">
        <v>63</v>
      </c>
      <c r="D1165" s="42" t="s">
        <v>871</v>
      </c>
      <c r="E1165" s="42" t="s">
        <v>80</v>
      </c>
      <c r="F1165" s="16">
        <v>2000</v>
      </c>
      <c r="G1165" s="43">
        <v>2000</v>
      </c>
      <c r="H1165" s="44">
        <f t="shared" si="18"/>
        <v>1</v>
      </c>
    </row>
    <row r="1166" spans="1:8" s="45" customFormat="1" ht="47.25" outlineLevel="7" x14ac:dyDescent="0.2">
      <c r="A1166" s="41" t="s">
        <v>874</v>
      </c>
      <c r="B1166" s="42" t="s">
        <v>852</v>
      </c>
      <c r="C1166" s="42" t="s">
        <v>63</v>
      </c>
      <c r="D1166" s="42" t="s">
        <v>873</v>
      </c>
      <c r="E1166" s="42"/>
      <c r="F1166" s="16">
        <v>110704.6</v>
      </c>
      <c r="G1166" s="43">
        <v>110704.6</v>
      </c>
      <c r="H1166" s="44">
        <f t="shared" si="18"/>
        <v>1</v>
      </c>
    </row>
    <row r="1167" spans="1:8" s="45" customFormat="1" ht="94.5" outlineLevel="4" x14ac:dyDescent="0.2">
      <c r="A1167" s="41" t="s">
        <v>39</v>
      </c>
      <c r="B1167" s="42" t="s">
        <v>852</v>
      </c>
      <c r="C1167" s="42" t="s">
        <v>63</v>
      </c>
      <c r="D1167" s="42" t="s">
        <v>875</v>
      </c>
      <c r="E1167" s="42"/>
      <c r="F1167" s="16">
        <v>110704.6</v>
      </c>
      <c r="G1167" s="43">
        <v>110704.6</v>
      </c>
      <c r="H1167" s="44">
        <f t="shared" si="18"/>
        <v>1</v>
      </c>
    </row>
    <row r="1168" spans="1:8" s="45" customFormat="1" ht="31.5" outlineLevel="5" x14ac:dyDescent="0.2">
      <c r="A1168" s="41" t="s">
        <v>41</v>
      </c>
      <c r="B1168" s="42" t="s">
        <v>852</v>
      </c>
      <c r="C1168" s="42" t="s">
        <v>63</v>
      </c>
      <c r="D1168" s="42" t="s">
        <v>875</v>
      </c>
      <c r="E1168" s="42" t="s">
        <v>40</v>
      </c>
      <c r="F1168" s="16">
        <v>110704.6</v>
      </c>
      <c r="G1168" s="43">
        <v>110704.6</v>
      </c>
      <c r="H1168" s="44">
        <f t="shared" si="18"/>
        <v>1</v>
      </c>
    </row>
    <row r="1169" spans="1:8" s="45" customFormat="1" ht="47.25" outlineLevel="6" x14ac:dyDescent="0.2">
      <c r="A1169" s="41" t="s">
        <v>877</v>
      </c>
      <c r="B1169" s="42" t="s">
        <v>852</v>
      </c>
      <c r="C1169" s="42" t="s">
        <v>63</v>
      </c>
      <c r="D1169" s="42" t="s">
        <v>876</v>
      </c>
      <c r="E1169" s="42"/>
      <c r="F1169" s="16">
        <v>1450228.7</v>
      </c>
      <c r="G1169" s="43">
        <v>1442700.9</v>
      </c>
      <c r="H1169" s="44">
        <f t="shared" si="18"/>
        <v>0.99480923250243214</v>
      </c>
    </row>
    <row r="1170" spans="1:8" s="45" customFormat="1" ht="94.5" outlineLevel="7" x14ac:dyDescent="0.2">
      <c r="A1170" s="41" t="s">
        <v>39</v>
      </c>
      <c r="B1170" s="42" t="s">
        <v>852</v>
      </c>
      <c r="C1170" s="42" t="s">
        <v>63</v>
      </c>
      <c r="D1170" s="42" t="s">
        <v>878</v>
      </c>
      <c r="E1170" s="42"/>
      <c r="F1170" s="16">
        <v>1450228.7</v>
      </c>
      <c r="G1170" s="43">
        <v>1442700.9</v>
      </c>
      <c r="H1170" s="44">
        <f t="shared" si="18"/>
        <v>0.99480923250243214</v>
      </c>
    </row>
    <row r="1171" spans="1:8" s="45" customFormat="1" ht="63.75" customHeight="1" outlineLevel="6" collapsed="1" x14ac:dyDescent="0.2">
      <c r="A1171" s="41" t="s">
        <v>17</v>
      </c>
      <c r="B1171" s="42" t="s">
        <v>852</v>
      </c>
      <c r="C1171" s="42" t="s">
        <v>63</v>
      </c>
      <c r="D1171" s="42" t="s">
        <v>878</v>
      </c>
      <c r="E1171" s="42" t="s">
        <v>16</v>
      </c>
      <c r="F1171" s="16">
        <v>1072300.1000000001</v>
      </c>
      <c r="G1171" s="43">
        <v>1068423.1000000001</v>
      </c>
      <c r="H1171" s="44">
        <f t="shared" si="18"/>
        <v>0.99638440768587078</v>
      </c>
    </row>
    <row r="1172" spans="1:8" s="45" customFormat="1" ht="31.5" outlineLevel="7" x14ac:dyDescent="0.2">
      <c r="A1172" s="41" t="s">
        <v>21</v>
      </c>
      <c r="B1172" s="42" t="s">
        <v>852</v>
      </c>
      <c r="C1172" s="42" t="s">
        <v>63</v>
      </c>
      <c r="D1172" s="42" t="s">
        <v>878</v>
      </c>
      <c r="E1172" s="42" t="s">
        <v>20</v>
      </c>
      <c r="F1172" s="16">
        <v>252165.7</v>
      </c>
      <c r="G1172" s="43">
        <v>248729</v>
      </c>
      <c r="H1172" s="44">
        <f t="shared" si="18"/>
        <v>0.98637126302268707</v>
      </c>
    </row>
    <row r="1173" spans="1:8" s="45" customFormat="1" ht="15.75" outlineLevel="6" x14ac:dyDescent="0.2">
      <c r="A1173" s="41" t="s">
        <v>81</v>
      </c>
      <c r="B1173" s="42" t="s">
        <v>852</v>
      </c>
      <c r="C1173" s="42" t="s">
        <v>63</v>
      </c>
      <c r="D1173" s="42" t="s">
        <v>878</v>
      </c>
      <c r="E1173" s="42" t="s">
        <v>80</v>
      </c>
      <c r="F1173" s="16">
        <v>899.6</v>
      </c>
      <c r="G1173" s="43">
        <v>866.5</v>
      </c>
      <c r="H1173" s="44">
        <f t="shared" si="18"/>
        <v>0.96320586927523344</v>
      </c>
    </row>
    <row r="1174" spans="1:8" s="45" customFormat="1" ht="31.5" outlineLevel="7" x14ac:dyDescent="0.2">
      <c r="A1174" s="41" t="s">
        <v>41</v>
      </c>
      <c r="B1174" s="42" t="s">
        <v>852</v>
      </c>
      <c r="C1174" s="42" t="s">
        <v>63</v>
      </c>
      <c r="D1174" s="42" t="s">
        <v>878</v>
      </c>
      <c r="E1174" s="42" t="s">
        <v>40</v>
      </c>
      <c r="F1174" s="16">
        <v>101651.3</v>
      </c>
      <c r="G1174" s="43">
        <v>101651.3</v>
      </c>
      <c r="H1174" s="44">
        <f t="shared" si="18"/>
        <v>1</v>
      </c>
    </row>
    <row r="1175" spans="1:8" s="45" customFormat="1" ht="15.75" outlineLevel="3" x14ac:dyDescent="0.2">
      <c r="A1175" s="41" t="s">
        <v>72</v>
      </c>
      <c r="B1175" s="42" t="s">
        <v>852</v>
      </c>
      <c r="C1175" s="42" t="s">
        <v>63</v>
      </c>
      <c r="D1175" s="42" t="s">
        <v>878</v>
      </c>
      <c r="E1175" s="42" t="s">
        <v>3</v>
      </c>
      <c r="F1175" s="16">
        <v>23212</v>
      </c>
      <c r="G1175" s="43">
        <v>23031</v>
      </c>
      <c r="H1175" s="44">
        <f t="shared" si="18"/>
        <v>0.99220230915043939</v>
      </c>
    </row>
    <row r="1176" spans="1:8" s="45" customFormat="1" ht="47.25" outlineLevel="4" x14ac:dyDescent="0.2">
      <c r="A1176" s="41" t="s">
        <v>859</v>
      </c>
      <c r="B1176" s="42" t="s">
        <v>852</v>
      </c>
      <c r="C1176" s="42" t="s">
        <v>63</v>
      </c>
      <c r="D1176" s="42" t="s">
        <v>858</v>
      </c>
      <c r="E1176" s="42"/>
      <c r="F1176" s="16">
        <v>17213226.600000001</v>
      </c>
      <c r="G1176" s="43">
        <v>17210226.600000001</v>
      </c>
      <c r="H1176" s="44">
        <f t="shared" si="18"/>
        <v>0.99982571541816567</v>
      </c>
    </row>
    <row r="1177" spans="1:8" s="45" customFormat="1" ht="110.25" outlineLevel="5" x14ac:dyDescent="0.2">
      <c r="A1177" s="46" t="s">
        <v>880</v>
      </c>
      <c r="B1177" s="42" t="s">
        <v>852</v>
      </c>
      <c r="C1177" s="42" t="s">
        <v>63</v>
      </c>
      <c r="D1177" s="42" t="s">
        <v>879</v>
      </c>
      <c r="E1177" s="42"/>
      <c r="F1177" s="16">
        <v>17213226.600000001</v>
      </c>
      <c r="G1177" s="43">
        <v>17210226.600000001</v>
      </c>
      <c r="H1177" s="44">
        <f t="shared" si="18"/>
        <v>0.99982571541816567</v>
      </c>
    </row>
    <row r="1178" spans="1:8" s="45" customFormat="1" ht="15.75" outlineLevel="6" x14ac:dyDescent="0.2">
      <c r="A1178" s="41" t="s">
        <v>113</v>
      </c>
      <c r="B1178" s="42" t="s">
        <v>852</v>
      </c>
      <c r="C1178" s="42" t="s">
        <v>63</v>
      </c>
      <c r="D1178" s="42" t="s">
        <v>879</v>
      </c>
      <c r="E1178" s="42" t="s">
        <v>112</v>
      </c>
      <c r="F1178" s="16">
        <v>17213226.600000001</v>
      </c>
      <c r="G1178" s="43">
        <v>17210226.600000001</v>
      </c>
      <c r="H1178" s="44">
        <f t="shared" si="18"/>
        <v>0.99982571541816567</v>
      </c>
    </row>
    <row r="1179" spans="1:8" s="45" customFormat="1" ht="47.25" outlineLevel="7" x14ac:dyDescent="0.2">
      <c r="A1179" s="41" t="s">
        <v>882</v>
      </c>
      <c r="B1179" s="42" t="s">
        <v>852</v>
      </c>
      <c r="C1179" s="42" t="s">
        <v>63</v>
      </c>
      <c r="D1179" s="42" t="s">
        <v>881</v>
      </c>
      <c r="E1179" s="42"/>
      <c r="F1179" s="16">
        <v>15006.5</v>
      </c>
      <c r="G1179" s="43">
        <v>15006.4</v>
      </c>
      <c r="H1179" s="44">
        <f t="shared" si="18"/>
        <v>0.99999333622097086</v>
      </c>
    </row>
    <row r="1180" spans="1:8" s="45" customFormat="1" ht="94.5" outlineLevel="6" x14ac:dyDescent="0.2">
      <c r="A1180" s="41" t="s">
        <v>39</v>
      </c>
      <c r="B1180" s="42" t="s">
        <v>852</v>
      </c>
      <c r="C1180" s="42" t="s">
        <v>63</v>
      </c>
      <c r="D1180" s="42" t="s">
        <v>883</v>
      </c>
      <c r="E1180" s="42"/>
      <c r="F1180" s="16">
        <v>8393</v>
      </c>
      <c r="G1180" s="43">
        <v>8393</v>
      </c>
      <c r="H1180" s="44">
        <f t="shared" si="18"/>
        <v>1</v>
      </c>
    </row>
    <row r="1181" spans="1:8" s="45" customFormat="1" ht="31.5" outlineLevel="7" x14ac:dyDescent="0.2">
      <c r="A1181" s="41" t="s">
        <v>21</v>
      </c>
      <c r="B1181" s="42" t="s">
        <v>852</v>
      </c>
      <c r="C1181" s="42" t="s">
        <v>63</v>
      </c>
      <c r="D1181" s="42" t="s">
        <v>883</v>
      </c>
      <c r="E1181" s="42" t="s">
        <v>20</v>
      </c>
      <c r="F1181" s="16">
        <v>8393</v>
      </c>
      <c r="G1181" s="43">
        <v>8393</v>
      </c>
      <c r="H1181" s="44">
        <f t="shared" si="18"/>
        <v>1</v>
      </c>
    </row>
    <row r="1182" spans="1:8" s="45" customFormat="1" ht="204.75" outlineLevel="2" x14ac:dyDescent="0.2">
      <c r="A1182" s="46" t="s">
        <v>885</v>
      </c>
      <c r="B1182" s="42" t="s">
        <v>852</v>
      </c>
      <c r="C1182" s="42" t="s">
        <v>63</v>
      </c>
      <c r="D1182" s="42" t="s">
        <v>884</v>
      </c>
      <c r="E1182" s="42"/>
      <c r="F1182" s="16">
        <v>6613.5</v>
      </c>
      <c r="G1182" s="43">
        <v>6613.4</v>
      </c>
      <c r="H1182" s="44">
        <f t="shared" si="18"/>
        <v>0.99998487941332115</v>
      </c>
    </row>
    <row r="1183" spans="1:8" s="45" customFormat="1" ht="15.75" outlineLevel="3" x14ac:dyDescent="0.2">
      <c r="A1183" s="41" t="s">
        <v>113</v>
      </c>
      <c r="B1183" s="42" t="s">
        <v>852</v>
      </c>
      <c r="C1183" s="42" t="s">
        <v>63</v>
      </c>
      <c r="D1183" s="42" t="s">
        <v>884</v>
      </c>
      <c r="E1183" s="42" t="s">
        <v>112</v>
      </c>
      <c r="F1183" s="16">
        <v>6613.5</v>
      </c>
      <c r="G1183" s="43">
        <v>6613.4</v>
      </c>
      <c r="H1183" s="44">
        <f t="shared" si="18"/>
        <v>0.99998487941332115</v>
      </c>
    </row>
    <row r="1184" spans="1:8" s="45" customFormat="1" ht="31.5" outlineLevel="4" x14ac:dyDescent="0.2">
      <c r="A1184" s="41" t="s">
        <v>887</v>
      </c>
      <c r="B1184" s="42" t="s">
        <v>852</v>
      </c>
      <c r="C1184" s="42" t="s">
        <v>63</v>
      </c>
      <c r="D1184" s="42" t="s">
        <v>886</v>
      </c>
      <c r="E1184" s="42"/>
      <c r="F1184" s="16">
        <v>22857</v>
      </c>
      <c r="G1184" s="43">
        <v>22857</v>
      </c>
      <c r="H1184" s="44">
        <f t="shared" si="18"/>
        <v>1</v>
      </c>
    </row>
    <row r="1185" spans="1:10" s="45" customFormat="1" ht="94.5" outlineLevel="5" x14ac:dyDescent="0.2">
      <c r="A1185" s="46" t="s">
        <v>889</v>
      </c>
      <c r="B1185" s="42" t="s">
        <v>852</v>
      </c>
      <c r="C1185" s="42" t="s">
        <v>63</v>
      </c>
      <c r="D1185" s="42" t="s">
        <v>888</v>
      </c>
      <c r="E1185" s="42"/>
      <c r="F1185" s="16">
        <v>22857</v>
      </c>
      <c r="G1185" s="43">
        <v>22857</v>
      </c>
      <c r="H1185" s="44">
        <f t="shared" si="18"/>
        <v>1</v>
      </c>
    </row>
    <row r="1186" spans="1:10" s="45" customFormat="1" ht="15.75" outlineLevel="6" x14ac:dyDescent="0.2">
      <c r="A1186" s="41" t="s">
        <v>113</v>
      </c>
      <c r="B1186" s="42" t="s">
        <v>852</v>
      </c>
      <c r="C1186" s="42" t="s">
        <v>63</v>
      </c>
      <c r="D1186" s="42" t="s">
        <v>888</v>
      </c>
      <c r="E1186" s="42" t="s">
        <v>112</v>
      </c>
      <c r="F1186" s="16">
        <v>22857</v>
      </c>
      <c r="G1186" s="43">
        <v>22857</v>
      </c>
      <c r="H1186" s="44">
        <f t="shared" si="18"/>
        <v>1</v>
      </c>
    </row>
    <row r="1187" spans="1:10" s="45" customFormat="1" ht="47.25" outlineLevel="7" x14ac:dyDescent="0.2">
      <c r="A1187" s="41" t="s">
        <v>891</v>
      </c>
      <c r="B1187" s="42" t="s">
        <v>852</v>
      </c>
      <c r="C1187" s="42" t="s">
        <v>63</v>
      </c>
      <c r="D1187" s="42" t="s">
        <v>890</v>
      </c>
      <c r="E1187" s="42"/>
      <c r="F1187" s="16">
        <v>26613</v>
      </c>
      <c r="G1187" s="43">
        <v>26606.2</v>
      </c>
      <c r="H1187" s="44">
        <f t="shared" si="18"/>
        <v>0.99974448577762753</v>
      </c>
    </row>
    <row r="1188" spans="1:10" s="45" customFormat="1" ht="31.5" outlineLevel="7" x14ac:dyDescent="0.2">
      <c r="A1188" s="41" t="s">
        <v>893</v>
      </c>
      <c r="B1188" s="42" t="s">
        <v>852</v>
      </c>
      <c r="C1188" s="42" t="s">
        <v>63</v>
      </c>
      <c r="D1188" s="42" t="s">
        <v>892</v>
      </c>
      <c r="E1188" s="42"/>
      <c r="F1188" s="16">
        <v>26613</v>
      </c>
      <c r="G1188" s="43">
        <v>26606.2</v>
      </c>
      <c r="H1188" s="44">
        <f t="shared" si="18"/>
        <v>0.99974448577762753</v>
      </c>
    </row>
    <row r="1189" spans="1:10" s="45" customFormat="1" ht="94.5" outlineLevel="7" x14ac:dyDescent="0.2">
      <c r="A1189" s="41" t="s">
        <v>39</v>
      </c>
      <c r="B1189" s="42" t="s">
        <v>852</v>
      </c>
      <c r="C1189" s="42" t="s">
        <v>63</v>
      </c>
      <c r="D1189" s="42" t="s">
        <v>894</v>
      </c>
      <c r="E1189" s="42"/>
      <c r="F1189" s="16">
        <v>201.8</v>
      </c>
      <c r="G1189" s="43">
        <v>195</v>
      </c>
      <c r="H1189" s="44">
        <f t="shared" si="18"/>
        <v>0.96630327056491572</v>
      </c>
    </row>
    <row r="1190" spans="1:10" s="45" customFormat="1" ht="15.75" outlineLevel="6" x14ac:dyDescent="0.2">
      <c r="A1190" s="41" t="s">
        <v>81</v>
      </c>
      <c r="B1190" s="42" t="s">
        <v>852</v>
      </c>
      <c r="C1190" s="42" t="s">
        <v>63</v>
      </c>
      <c r="D1190" s="42" t="s">
        <v>894</v>
      </c>
      <c r="E1190" s="42" t="s">
        <v>80</v>
      </c>
      <c r="F1190" s="16">
        <v>201.8</v>
      </c>
      <c r="G1190" s="43">
        <v>195</v>
      </c>
      <c r="H1190" s="44">
        <f t="shared" si="18"/>
        <v>0.96630327056491572</v>
      </c>
    </row>
    <row r="1191" spans="1:10" s="45" customFormat="1" ht="47.25" outlineLevel="7" x14ac:dyDescent="0.2">
      <c r="A1191" s="41" t="s">
        <v>896</v>
      </c>
      <c r="B1191" s="42" t="s">
        <v>852</v>
      </c>
      <c r="C1191" s="42" t="s">
        <v>63</v>
      </c>
      <c r="D1191" s="42" t="s">
        <v>895</v>
      </c>
      <c r="E1191" s="42"/>
      <c r="F1191" s="16">
        <v>24272.2</v>
      </c>
      <c r="G1191" s="43">
        <v>24272.2</v>
      </c>
      <c r="H1191" s="44">
        <f t="shared" si="18"/>
        <v>1</v>
      </c>
    </row>
    <row r="1192" spans="1:10" s="45" customFormat="1" ht="15.75" outlineLevel="4" x14ac:dyDescent="0.2">
      <c r="A1192" s="41" t="s">
        <v>113</v>
      </c>
      <c r="B1192" s="42" t="s">
        <v>852</v>
      </c>
      <c r="C1192" s="42" t="s">
        <v>63</v>
      </c>
      <c r="D1192" s="42" t="s">
        <v>895</v>
      </c>
      <c r="E1192" s="42" t="s">
        <v>112</v>
      </c>
      <c r="F1192" s="16">
        <v>24272.2</v>
      </c>
      <c r="G1192" s="43">
        <v>24272.2</v>
      </c>
      <c r="H1192" s="44">
        <f t="shared" si="18"/>
        <v>1</v>
      </c>
    </row>
    <row r="1193" spans="1:10" s="45" customFormat="1" ht="63" outlineLevel="5" x14ac:dyDescent="0.2">
      <c r="A1193" s="41" t="s">
        <v>898</v>
      </c>
      <c r="B1193" s="42" t="s">
        <v>852</v>
      </c>
      <c r="C1193" s="42" t="s">
        <v>63</v>
      </c>
      <c r="D1193" s="42" t="s">
        <v>897</v>
      </c>
      <c r="E1193" s="42"/>
      <c r="F1193" s="16">
        <v>2139</v>
      </c>
      <c r="G1193" s="43">
        <v>2139</v>
      </c>
      <c r="H1193" s="44">
        <f t="shared" si="18"/>
        <v>1</v>
      </c>
    </row>
    <row r="1194" spans="1:10" s="45" customFormat="1" ht="15.75" outlineLevel="6" x14ac:dyDescent="0.2">
      <c r="A1194" s="41" t="s">
        <v>113</v>
      </c>
      <c r="B1194" s="42" t="s">
        <v>852</v>
      </c>
      <c r="C1194" s="42" t="s">
        <v>63</v>
      </c>
      <c r="D1194" s="42" t="s">
        <v>897</v>
      </c>
      <c r="E1194" s="42" t="s">
        <v>112</v>
      </c>
      <c r="F1194" s="16">
        <v>2139</v>
      </c>
      <c r="G1194" s="43">
        <v>2139</v>
      </c>
      <c r="H1194" s="44">
        <f t="shared" si="18"/>
        <v>1</v>
      </c>
    </row>
    <row r="1195" spans="1:10" s="45" customFormat="1" ht="47.25" outlineLevel="7" x14ac:dyDescent="0.2">
      <c r="A1195" s="41" t="s">
        <v>87</v>
      </c>
      <c r="B1195" s="42" t="s">
        <v>852</v>
      </c>
      <c r="C1195" s="42" t="s">
        <v>63</v>
      </c>
      <c r="D1195" s="42" t="s">
        <v>86</v>
      </c>
      <c r="E1195" s="42"/>
      <c r="F1195" s="16">
        <v>18718.5</v>
      </c>
      <c r="G1195" s="43">
        <v>18716.5</v>
      </c>
      <c r="H1195" s="44">
        <f t="shared" si="18"/>
        <v>0.99989315383177069</v>
      </c>
    </row>
    <row r="1196" spans="1:10" s="45" customFormat="1" ht="47.25" outlineLevel="3" x14ac:dyDescent="0.2">
      <c r="A1196" s="41" t="s">
        <v>390</v>
      </c>
      <c r="B1196" s="42" t="s">
        <v>852</v>
      </c>
      <c r="C1196" s="42" t="s">
        <v>63</v>
      </c>
      <c r="D1196" s="42" t="s">
        <v>389</v>
      </c>
      <c r="E1196" s="42"/>
      <c r="F1196" s="16">
        <v>18718.5</v>
      </c>
      <c r="G1196" s="43">
        <v>18716.5</v>
      </c>
      <c r="H1196" s="44">
        <f t="shared" si="18"/>
        <v>0.99989315383177069</v>
      </c>
    </row>
    <row r="1197" spans="1:10" s="45" customFormat="1" ht="47.25" outlineLevel="4" x14ac:dyDescent="0.2">
      <c r="A1197" s="41" t="s">
        <v>900</v>
      </c>
      <c r="B1197" s="42" t="s">
        <v>852</v>
      </c>
      <c r="C1197" s="42" t="s">
        <v>63</v>
      </c>
      <c r="D1197" s="42" t="s">
        <v>899</v>
      </c>
      <c r="E1197" s="42"/>
      <c r="F1197" s="16">
        <v>18718.5</v>
      </c>
      <c r="G1197" s="43">
        <v>18716.5</v>
      </c>
      <c r="H1197" s="44">
        <f t="shared" si="18"/>
        <v>0.99989315383177069</v>
      </c>
    </row>
    <row r="1198" spans="1:10" s="45" customFormat="1" ht="31.5" outlineLevel="5" x14ac:dyDescent="0.2">
      <c r="A1198" s="41" t="s">
        <v>394</v>
      </c>
      <c r="B1198" s="42" t="s">
        <v>852</v>
      </c>
      <c r="C1198" s="42" t="s">
        <v>63</v>
      </c>
      <c r="D1198" s="42" t="s">
        <v>901</v>
      </c>
      <c r="E1198" s="42"/>
      <c r="F1198" s="16">
        <v>14218.5</v>
      </c>
      <c r="G1198" s="43">
        <v>14218.5</v>
      </c>
      <c r="H1198" s="44">
        <f t="shared" si="18"/>
        <v>1</v>
      </c>
    </row>
    <row r="1199" spans="1:10" s="45" customFormat="1" ht="31.5" outlineLevel="6" x14ac:dyDescent="0.2">
      <c r="A1199" s="41" t="s">
        <v>21</v>
      </c>
      <c r="B1199" s="42" t="s">
        <v>852</v>
      </c>
      <c r="C1199" s="42" t="s">
        <v>63</v>
      </c>
      <c r="D1199" s="42" t="s">
        <v>901</v>
      </c>
      <c r="E1199" s="42" t="s">
        <v>20</v>
      </c>
      <c r="F1199" s="16">
        <v>14218.5</v>
      </c>
      <c r="G1199" s="43">
        <v>14218.5</v>
      </c>
      <c r="H1199" s="44">
        <f t="shared" si="18"/>
        <v>1</v>
      </c>
    </row>
    <row r="1200" spans="1:10" s="45" customFormat="1" ht="47.25" outlineLevel="7" x14ac:dyDescent="0.2">
      <c r="A1200" s="41" t="s">
        <v>396</v>
      </c>
      <c r="B1200" s="42" t="s">
        <v>852</v>
      </c>
      <c r="C1200" s="42" t="s">
        <v>63</v>
      </c>
      <c r="D1200" s="42" t="s">
        <v>902</v>
      </c>
      <c r="E1200" s="42"/>
      <c r="F1200" s="16">
        <v>4500</v>
      </c>
      <c r="G1200" s="43">
        <v>4498</v>
      </c>
      <c r="H1200" s="44">
        <f t="shared" si="18"/>
        <v>0.99955555555555553</v>
      </c>
      <c r="J1200" s="56">
        <f>'прил 10'!G11+'прил 10'!G21</f>
        <v>21312.7</v>
      </c>
    </row>
    <row r="1201" spans="1:8" s="45" customFormat="1" ht="31.5" outlineLevel="5" x14ac:dyDescent="0.2">
      <c r="A1201" s="41" t="s">
        <v>21</v>
      </c>
      <c r="B1201" s="42" t="s">
        <v>852</v>
      </c>
      <c r="C1201" s="42" t="s">
        <v>63</v>
      </c>
      <c r="D1201" s="42" t="s">
        <v>902</v>
      </c>
      <c r="E1201" s="42" t="s">
        <v>20</v>
      </c>
      <c r="F1201" s="16">
        <v>4500</v>
      </c>
      <c r="G1201" s="43">
        <v>4498</v>
      </c>
      <c r="H1201" s="44">
        <f t="shared" si="18"/>
        <v>0.99955555555555553</v>
      </c>
    </row>
    <row r="1202" spans="1:8" ht="15.75" outlineLevel="6" collapsed="1" x14ac:dyDescent="0.2">
      <c r="A1202" s="40" t="s">
        <v>74</v>
      </c>
      <c r="B1202" s="36" t="s">
        <v>852</v>
      </c>
      <c r="C1202" s="36" t="s">
        <v>73</v>
      </c>
      <c r="D1202" s="36"/>
      <c r="E1202" s="36"/>
      <c r="F1202" s="15">
        <v>3151174.4</v>
      </c>
      <c r="G1202" s="38">
        <v>3148534.8</v>
      </c>
      <c r="H1202" s="39">
        <f t="shared" si="18"/>
        <v>0.99916234404544535</v>
      </c>
    </row>
    <row r="1203" spans="1:8" s="45" customFormat="1" ht="31.5" outlineLevel="7" x14ac:dyDescent="0.2">
      <c r="A1203" s="41" t="s">
        <v>66</v>
      </c>
      <c r="B1203" s="42" t="s">
        <v>852</v>
      </c>
      <c r="C1203" s="42" t="s">
        <v>73</v>
      </c>
      <c r="D1203" s="42" t="s">
        <v>65</v>
      </c>
      <c r="E1203" s="42"/>
      <c r="F1203" s="16">
        <v>3143941.5</v>
      </c>
      <c r="G1203" s="43">
        <v>3141301.9</v>
      </c>
      <c r="H1203" s="44">
        <f t="shared" si="18"/>
        <v>0.99916041694796165</v>
      </c>
    </row>
    <row r="1204" spans="1:8" s="45" customFormat="1" ht="31.5" outlineLevel="6" x14ac:dyDescent="0.2">
      <c r="A1204" s="41" t="s">
        <v>76</v>
      </c>
      <c r="B1204" s="42" t="s">
        <v>852</v>
      </c>
      <c r="C1204" s="42" t="s">
        <v>73</v>
      </c>
      <c r="D1204" s="42" t="s">
        <v>75</v>
      </c>
      <c r="E1204" s="42"/>
      <c r="F1204" s="16">
        <v>3074116.3</v>
      </c>
      <c r="G1204" s="43">
        <v>3072888.8</v>
      </c>
      <c r="H1204" s="44">
        <f t="shared" si="18"/>
        <v>0.99960069825595077</v>
      </c>
    </row>
    <row r="1205" spans="1:8" s="45" customFormat="1" ht="31.5" outlineLevel="7" x14ac:dyDescent="0.2">
      <c r="A1205" s="41" t="s">
        <v>904</v>
      </c>
      <c r="B1205" s="42" t="s">
        <v>852</v>
      </c>
      <c r="C1205" s="42" t="s">
        <v>73</v>
      </c>
      <c r="D1205" s="42" t="s">
        <v>903</v>
      </c>
      <c r="E1205" s="42"/>
      <c r="F1205" s="16">
        <v>3074116.3</v>
      </c>
      <c r="G1205" s="43">
        <v>3072888.8</v>
      </c>
      <c r="H1205" s="44">
        <f t="shared" si="18"/>
        <v>0.99960069825595077</v>
      </c>
    </row>
    <row r="1206" spans="1:8" s="45" customFormat="1" ht="94.5" outlineLevel="2" x14ac:dyDescent="0.2">
      <c r="A1206" s="41" t="s">
        <v>39</v>
      </c>
      <c r="B1206" s="42" t="s">
        <v>852</v>
      </c>
      <c r="C1206" s="42" t="s">
        <v>73</v>
      </c>
      <c r="D1206" s="42" t="s">
        <v>905</v>
      </c>
      <c r="E1206" s="42"/>
      <c r="F1206" s="16">
        <v>3071069.1</v>
      </c>
      <c r="G1206" s="43">
        <v>3069841.6</v>
      </c>
      <c r="H1206" s="44">
        <f t="shared" si="18"/>
        <v>0.99960030205767758</v>
      </c>
    </row>
    <row r="1207" spans="1:8" s="45" customFormat="1" ht="31.5" outlineLevel="3" x14ac:dyDescent="0.2">
      <c r="A1207" s="41" t="s">
        <v>21</v>
      </c>
      <c r="B1207" s="42" t="s">
        <v>852</v>
      </c>
      <c r="C1207" s="42" t="s">
        <v>73</v>
      </c>
      <c r="D1207" s="42" t="s">
        <v>905</v>
      </c>
      <c r="E1207" s="42" t="s">
        <v>20</v>
      </c>
      <c r="F1207" s="16">
        <v>666</v>
      </c>
      <c r="G1207" s="43">
        <v>535.6</v>
      </c>
      <c r="H1207" s="44">
        <f t="shared" si="18"/>
        <v>0.80420420420420424</v>
      </c>
    </row>
    <row r="1208" spans="1:8" s="45" customFormat="1" ht="15.75" outlineLevel="4" x14ac:dyDescent="0.2">
      <c r="A1208" s="41" t="s">
        <v>81</v>
      </c>
      <c r="B1208" s="42" t="s">
        <v>852</v>
      </c>
      <c r="C1208" s="42" t="s">
        <v>73</v>
      </c>
      <c r="D1208" s="42" t="s">
        <v>905</v>
      </c>
      <c r="E1208" s="42" t="s">
        <v>80</v>
      </c>
      <c r="F1208" s="16">
        <v>18020.400000000001</v>
      </c>
      <c r="G1208" s="43">
        <v>16927.099999999999</v>
      </c>
      <c r="H1208" s="44">
        <f t="shared" si="18"/>
        <v>0.93932987059110773</v>
      </c>
    </row>
    <row r="1209" spans="1:8" s="45" customFormat="1" ht="31.5" outlineLevel="5" x14ac:dyDescent="0.2">
      <c r="A1209" s="41" t="s">
        <v>41</v>
      </c>
      <c r="B1209" s="42" t="s">
        <v>852</v>
      </c>
      <c r="C1209" s="42" t="s">
        <v>73</v>
      </c>
      <c r="D1209" s="42" t="s">
        <v>905</v>
      </c>
      <c r="E1209" s="42" t="s">
        <v>40</v>
      </c>
      <c r="F1209" s="16">
        <v>3052382.7</v>
      </c>
      <c r="G1209" s="43">
        <v>3052378.9</v>
      </c>
      <c r="H1209" s="44">
        <f t="shared" si="18"/>
        <v>0.99999875507091551</v>
      </c>
    </row>
    <row r="1210" spans="1:8" s="45" customFormat="1" ht="94.5" outlineLevel="6" x14ac:dyDescent="0.2">
      <c r="A1210" s="41" t="s">
        <v>257</v>
      </c>
      <c r="B1210" s="42" t="s">
        <v>852</v>
      </c>
      <c r="C1210" s="42" t="s">
        <v>73</v>
      </c>
      <c r="D1210" s="42" t="s">
        <v>906</v>
      </c>
      <c r="E1210" s="42"/>
      <c r="F1210" s="16">
        <v>3047.2</v>
      </c>
      <c r="G1210" s="43">
        <v>3047.2</v>
      </c>
      <c r="H1210" s="44">
        <f t="shared" si="18"/>
        <v>1</v>
      </c>
    </row>
    <row r="1211" spans="1:8" s="45" customFormat="1" ht="31.5" outlineLevel="7" x14ac:dyDescent="0.2">
      <c r="A1211" s="41" t="s">
        <v>41</v>
      </c>
      <c r="B1211" s="42" t="s">
        <v>852</v>
      </c>
      <c r="C1211" s="42" t="s">
        <v>73</v>
      </c>
      <c r="D1211" s="42" t="s">
        <v>906</v>
      </c>
      <c r="E1211" s="42" t="s">
        <v>40</v>
      </c>
      <c r="F1211" s="16">
        <v>3047.2</v>
      </c>
      <c r="G1211" s="43">
        <v>3047.2</v>
      </c>
      <c r="H1211" s="44">
        <f t="shared" si="18"/>
        <v>1</v>
      </c>
    </row>
    <row r="1212" spans="1:8" s="45" customFormat="1" ht="47.25" outlineLevel="6" x14ac:dyDescent="0.2">
      <c r="A1212" s="41" t="s">
        <v>891</v>
      </c>
      <c r="B1212" s="42" t="s">
        <v>852</v>
      </c>
      <c r="C1212" s="42" t="s">
        <v>73</v>
      </c>
      <c r="D1212" s="42" t="s">
        <v>890</v>
      </c>
      <c r="E1212" s="42"/>
      <c r="F1212" s="16">
        <v>69825.2</v>
      </c>
      <c r="G1212" s="43">
        <v>68413.100000000006</v>
      </c>
      <c r="H1212" s="44">
        <f t="shared" si="18"/>
        <v>0.97977664224377459</v>
      </c>
    </row>
    <row r="1213" spans="1:8" s="45" customFormat="1" ht="31.5" outlineLevel="7" x14ac:dyDescent="0.2">
      <c r="A1213" s="41" t="s">
        <v>893</v>
      </c>
      <c r="B1213" s="42" t="s">
        <v>852</v>
      </c>
      <c r="C1213" s="42" t="s">
        <v>73</v>
      </c>
      <c r="D1213" s="42" t="s">
        <v>892</v>
      </c>
      <c r="E1213" s="42"/>
      <c r="F1213" s="16">
        <v>69825.2</v>
      </c>
      <c r="G1213" s="43">
        <v>68413.100000000006</v>
      </c>
      <c r="H1213" s="44">
        <f t="shared" si="18"/>
        <v>0.97977664224377459</v>
      </c>
    </row>
    <row r="1214" spans="1:8" s="45" customFormat="1" ht="94.5" outlineLevel="7" x14ac:dyDescent="0.2">
      <c r="A1214" s="41" t="s">
        <v>39</v>
      </c>
      <c r="B1214" s="42" t="s">
        <v>852</v>
      </c>
      <c r="C1214" s="42" t="s">
        <v>73</v>
      </c>
      <c r="D1214" s="42" t="s">
        <v>894</v>
      </c>
      <c r="E1214" s="42"/>
      <c r="F1214" s="16">
        <v>69825.2</v>
      </c>
      <c r="G1214" s="43">
        <v>68413.100000000006</v>
      </c>
      <c r="H1214" s="44">
        <f t="shared" si="18"/>
        <v>0.97977664224377459</v>
      </c>
    </row>
    <row r="1215" spans="1:8" s="45" customFormat="1" ht="15.75" outlineLevel="6" x14ac:dyDescent="0.2">
      <c r="A1215" s="41" t="s">
        <v>81</v>
      </c>
      <c r="B1215" s="42" t="s">
        <v>852</v>
      </c>
      <c r="C1215" s="42" t="s">
        <v>73</v>
      </c>
      <c r="D1215" s="42" t="s">
        <v>894</v>
      </c>
      <c r="E1215" s="42" t="s">
        <v>80</v>
      </c>
      <c r="F1215" s="16">
        <v>69825.2</v>
      </c>
      <c r="G1215" s="43">
        <v>68413.100000000006</v>
      </c>
      <c r="H1215" s="44">
        <f t="shared" si="18"/>
        <v>0.97977664224377459</v>
      </c>
    </row>
    <row r="1216" spans="1:8" s="45" customFormat="1" ht="47.25" outlineLevel="7" x14ac:dyDescent="0.2">
      <c r="A1216" s="41" t="s">
        <v>87</v>
      </c>
      <c r="B1216" s="42" t="s">
        <v>852</v>
      </c>
      <c r="C1216" s="42" t="s">
        <v>73</v>
      </c>
      <c r="D1216" s="42" t="s">
        <v>86</v>
      </c>
      <c r="E1216" s="42"/>
      <c r="F1216" s="16">
        <v>7232.9</v>
      </c>
      <c r="G1216" s="43">
        <v>7232.9</v>
      </c>
      <c r="H1216" s="44">
        <f t="shared" si="18"/>
        <v>1</v>
      </c>
    </row>
    <row r="1217" spans="1:8" s="45" customFormat="1" ht="47.25" outlineLevel="6" x14ac:dyDescent="0.2">
      <c r="A1217" s="41" t="s">
        <v>390</v>
      </c>
      <c r="B1217" s="42" t="s">
        <v>852</v>
      </c>
      <c r="C1217" s="42" t="s">
        <v>73</v>
      </c>
      <c r="D1217" s="42" t="s">
        <v>389</v>
      </c>
      <c r="E1217" s="42"/>
      <c r="F1217" s="16">
        <v>7232.9</v>
      </c>
      <c r="G1217" s="43">
        <v>7232.9</v>
      </c>
      <c r="H1217" s="44">
        <f t="shared" si="18"/>
        <v>1</v>
      </c>
    </row>
    <row r="1218" spans="1:8" s="45" customFormat="1" ht="47.25" outlineLevel="7" x14ac:dyDescent="0.2">
      <c r="A1218" s="41" t="s">
        <v>900</v>
      </c>
      <c r="B1218" s="42" t="s">
        <v>852</v>
      </c>
      <c r="C1218" s="42" t="s">
        <v>73</v>
      </c>
      <c r="D1218" s="42" t="s">
        <v>899</v>
      </c>
      <c r="E1218" s="42"/>
      <c r="F1218" s="16">
        <v>1185.9000000000001</v>
      </c>
      <c r="G1218" s="43">
        <v>1185.9000000000001</v>
      </c>
      <c r="H1218" s="44">
        <f t="shared" si="18"/>
        <v>1</v>
      </c>
    </row>
    <row r="1219" spans="1:8" s="45" customFormat="1" ht="94.5" outlineLevel="6" x14ac:dyDescent="0.2">
      <c r="A1219" s="41" t="s">
        <v>39</v>
      </c>
      <c r="B1219" s="42" t="s">
        <v>852</v>
      </c>
      <c r="C1219" s="42" t="s">
        <v>73</v>
      </c>
      <c r="D1219" s="42" t="s">
        <v>907</v>
      </c>
      <c r="E1219" s="42"/>
      <c r="F1219" s="16">
        <v>1185.9000000000001</v>
      </c>
      <c r="G1219" s="43">
        <v>1185.9000000000001</v>
      </c>
      <c r="H1219" s="44">
        <f t="shared" si="18"/>
        <v>1</v>
      </c>
    </row>
    <row r="1220" spans="1:8" s="45" customFormat="1" ht="31.5" outlineLevel="7" x14ac:dyDescent="0.2">
      <c r="A1220" s="41" t="s">
        <v>41</v>
      </c>
      <c r="B1220" s="42" t="s">
        <v>852</v>
      </c>
      <c r="C1220" s="42" t="s">
        <v>73</v>
      </c>
      <c r="D1220" s="42" t="s">
        <v>907</v>
      </c>
      <c r="E1220" s="42" t="s">
        <v>40</v>
      </c>
      <c r="F1220" s="16">
        <v>1185.9000000000001</v>
      </c>
      <c r="G1220" s="43">
        <v>1185.9000000000001</v>
      </c>
      <c r="H1220" s="44">
        <f t="shared" si="18"/>
        <v>1</v>
      </c>
    </row>
    <row r="1221" spans="1:8" s="45" customFormat="1" ht="78.75" outlineLevel="4" x14ac:dyDescent="0.2">
      <c r="A1221" s="41" t="s">
        <v>909</v>
      </c>
      <c r="B1221" s="42" t="s">
        <v>852</v>
      </c>
      <c r="C1221" s="42" t="s">
        <v>73</v>
      </c>
      <c r="D1221" s="42" t="s">
        <v>908</v>
      </c>
      <c r="E1221" s="42"/>
      <c r="F1221" s="16">
        <v>6047</v>
      </c>
      <c r="G1221" s="43">
        <v>6047</v>
      </c>
      <c r="H1221" s="44">
        <f t="shared" si="18"/>
        <v>1</v>
      </c>
    </row>
    <row r="1222" spans="1:8" s="45" customFormat="1" ht="31.5" outlineLevel="5" x14ac:dyDescent="0.2">
      <c r="A1222" s="41" t="s">
        <v>481</v>
      </c>
      <c r="B1222" s="42" t="s">
        <v>852</v>
      </c>
      <c r="C1222" s="42" t="s">
        <v>73</v>
      </c>
      <c r="D1222" s="42" t="s">
        <v>910</v>
      </c>
      <c r="E1222" s="42"/>
      <c r="F1222" s="16">
        <v>4232.8999999999996</v>
      </c>
      <c r="G1222" s="43">
        <v>4232.8999999999996</v>
      </c>
      <c r="H1222" s="44">
        <f t="shared" si="18"/>
        <v>1</v>
      </c>
    </row>
    <row r="1223" spans="1:8" s="45" customFormat="1" ht="31.5" outlineLevel="6" x14ac:dyDescent="0.2">
      <c r="A1223" s="41" t="s">
        <v>41</v>
      </c>
      <c r="B1223" s="42" t="s">
        <v>852</v>
      </c>
      <c r="C1223" s="42" t="s">
        <v>73</v>
      </c>
      <c r="D1223" s="42" t="s">
        <v>910</v>
      </c>
      <c r="E1223" s="42" t="s">
        <v>40</v>
      </c>
      <c r="F1223" s="16">
        <v>4232.8999999999996</v>
      </c>
      <c r="G1223" s="43">
        <v>4232.8999999999996</v>
      </c>
      <c r="H1223" s="44">
        <f t="shared" si="18"/>
        <v>1</v>
      </c>
    </row>
    <row r="1224" spans="1:8" s="45" customFormat="1" ht="47.25" outlineLevel="7" x14ac:dyDescent="0.2">
      <c r="A1224" s="41" t="s">
        <v>396</v>
      </c>
      <c r="B1224" s="42" t="s">
        <v>852</v>
      </c>
      <c r="C1224" s="42" t="s">
        <v>73</v>
      </c>
      <c r="D1224" s="42" t="s">
        <v>911</v>
      </c>
      <c r="E1224" s="42"/>
      <c r="F1224" s="16">
        <v>1814.1</v>
      </c>
      <c r="G1224" s="43">
        <v>1814.1</v>
      </c>
      <c r="H1224" s="44">
        <f t="shared" ref="H1224:H1287" si="19">G1224/F1224</f>
        <v>1</v>
      </c>
    </row>
    <row r="1225" spans="1:8" s="45" customFormat="1" ht="31.5" outlineLevel="6" x14ac:dyDescent="0.2">
      <c r="A1225" s="41" t="s">
        <v>41</v>
      </c>
      <c r="B1225" s="42" t="s">
        <v>852</v>
      </c>
      <c r="C1225" s="42" t="s">
        <v>73</v>
      </c>
      <c r="D1225" s="42" t="s">
        <v>911</v>
      </c>
      <c r="E1225" s="42" t="s">
        <v>40</v>
      </c>
      <c r="F1225" s="16">
        <v>1814.1</v>
      </c>
      <c r="G1225" s="43">
        <v>1814.1</v>
      </c>
      <c r="H1225" s="44">
        <f t="shared" si="19"/>
        <v>1</v>
      </c>
    </row>
    <row r="1226" spans="1:8" ht="31.5" outlineLevel="7" x14ac:dyDescent="0.2">
      <c r="A1226" s="40" t="s">
        <v>83</v>
      </c>
      <c r="B1226" s="36" t="s">
        <v>852</v>
      </c>
      <c r="C1226" s="36" t="s">
        <v>82</v>
      </c>
      <c r="D1226" s="36"/>
      <c r="E1226" s="36"/>
      <c r="F1226" s="15">
        <v>161012.29999999999</v>
      </c>
      <c r="G1226" s="38">
        <v>161012.20000000001</v>
      </c>
      <c r="H1226" s="39">
        <f t="shared" si="19"/>
        <v>0.99999937892943602</v>
      </c>
    </row>
    <row r="1227" spans="1:8" s="45" customFormat="1" ht="31.5" outlineLevel="6" x14ac:dyDescent="0.2">
      <c r="A1227" s="41" t="s">
        <v>66</v>
      </c>
      <c r="B1227" s="42" t="s">
        <v>852</v>
      </c>
      <c r="C1227" s="42" t="s">
        <v>82</v>
      </c>
      <c r="D1227" s="42" t="s">
        <v>65</v>
      </c>
      <c r="E1227" s="42"/>
      <c r="F1227" s="16">
        <v>161012.29999999999</v>
      </c>
      <c r="G1227" s="43">
        <v>161012.20000000001</v>
      </c>
      <c r="H1227" s="44">
        <f t="shared" si="19"/>
        <v>0.99999937892943602</v>
      </c>
    </row>
    <row r="1228" spans="1:8" s="45" customFormat="1" ht="31.5" outlineLevel="7" x14ac:dyDescent="0.2">
      <c r="A1228" s="41" t="s">
        <v>76</v>
      </c>
      <c r="B1228" s="42" t="s">
        <v>852</v>
      </c>
      <c r="C1228" s="42" t="s">
        <v>82</v>
      </c>
      <c r="D1228" s="42" t="s">
        <v>75</v>
      </c>
      <c r="E1228" s="42"/>
      <c r="F1228" s="16">
        <v>84173.8</v>
      </c>
      <c r="G1228" s="43">
        <v>84173.7</v>
      </c>
      <c r="H1228" s="44">
        <f t="shared" si="19"/>
        <v>0.99999881198187557</v>
      </c>
    </row>
    <row r="1229" spans="1:8" s="45" customFormat="1" ht="63" outlineLevel="2" x14ac:dyDescent="0.2">
      <c r="A1229" s="41" t="s">
        <v>913</v>
      </c>
      <c r="B1229" s="42" t="s">
        <v>852</v>
      </c>
      <c r="C1229" s="42" t="s">
        <v>82</v>
      </c>
      <c r="D1229" s="42" t="s">
        <v>912</v>
      </c>
      <c r="E1229" s="42"/>
      <c r="F1229" s="16">
        <v>84173.8</v>
      </c>
      <c r="G1229" s="43">
        <v>84173.7</v>
      </c>
      <c r="H1229" s="44">
        <f t="shared" si="19"/>
        <v>0.99999881198187557</v>
      </c>
    </row>
    <row r="1230" spans="1:8" s="45" customFormat="1" ht="94.5" outlineLevel="3" x14ac:dyDescent="0.2">
      <c r="A1230" s="41" t="s">
        <v>39</v>
      </c>
      <c r="B1230" s="42" t="s">
        <v>852</v>
      </c>
      <c r="C1230" s="42" t="s">
        <v>82</v>
      </c>
      <c r="D1230" s="42" t="s">
        <v>914</v>
      </c>
      <c r="E1230" s="42"/>
      <c r="F1230" s="16">
        <v>40677.599999999999</v>
      </c>
      <c r="G1230" s="43">
        <v>40677.599999999999</v>
      </c>
      <c r="H1230" s="44">
        <f t="shared" si="19"/>
        <v>1</v>
      </c>
    </row>
    <row r="1231" spans="1:8" s="45" customFormat="1" ht="31.5" outlineLevel="4" x14ac:dyDescent="0.2">
      <c r="A1231" s="41" t="s">
        <v>41</v>
      </c>
      <c r="B1231" s="42" t="s">
        <v>852</v>
      </c>
      <c r="C1231" s="42" t="s">
        <v>82</v>
      </c>
      <c r="D1231" s="42" t="s">
        <v>914</v>
      </c>
      <c r="E1231" s="42" t="s">
        <v>40</v>
      </c>
      <c r="F1231" s="16">
        <v>40677.599999999999</v>
      </c>
      <c r="G1231" s="43">
        <v>40677.599999999999</v>
      </c>
      <c r="H1231" s="44">
        <f t="shared" si="19"/>
        <v>1</v>
      </c>
    </row>
    <row r="1232" spans="1:8" s="45" customFormat="1" ht="47.25" outlineLevel="5" x14ac:dyDescent="0.2">
      <c r="A1232" s="41" t="s">
        <v>916</v>
      </c>
      <c r="B1232" s="42" t="s">
        <v>852</v>
      </c>
      <c r="C1232" s="42" t="s">
        <v>82</v>
      </c>
      <c r="D1232" s="42" t="s">
        <v>915</v>
      </c>
      <c r="E1232" s="42"/>
      <c r="F1232" s="16">
        <v>14076.6</v>
      </c>
      <c r="G1232" s="43">
        <v>14076.5</v>
      </c>
      <c r="H1232" s="44">
        <f t="shared" si="19"/>
        <v>0.99999289601182106</v>
      </c>
    </row>
    <row r="1233" spans="1:8" s="45" customFormat="1" ht="31.5" outlineLevel="6" x14ac:dyDescent="0.2">
      <c r="A1233" s="41" t="s">
        <v>21</v>
      </c>
      <c r="B1233" s="42" t="s">
        <v>852</v>
      </c>
      <c r="C1233" s="42" t="s">
        <v>82</v>
      </c>
      <c r="D1233" s="42" t="s">
        <v>915</v>
      </c>
      <c r="E1233" s="42" t="s">
        <v>20</v>
      </c>
      <c r="F1233" s="16">
        <v>3373</v>
      </c>
      <c r="G1233" s="43">
        <v>3373</v>
      </c>
      <c r="H1233" s="44">
        <f t="shared" si="19"/>
        <v>1</v>
      </c>
    </row>
    <row r="1234" spans="1:8" s="45" customFormat="1" ht="31.5" outlineLevel="7" x14ac:dyDescent="0.2">
      <c r="A1234" s="41" t="s">
        <v>41</v>
      </c>
      <c r="B1234" s="42" t="s">
        <v>852</v>
      </c>
      <c r="C1234" s="42" t="s">
        <v>82</v>
      </c>
      <c r="D1234" s="42" t="s">
        <v>915</v>
      </c>
      <c r="E1234" s="42" t="s">
        <v>40</v>
      </c>
      <c r="F1234" s="16">
        <v>10703.6</v>
      </c>
      <c r="G1234" s="43">
        <v>10703.5</v>
      </c>
      <c r="H1234" s="44">
        <f t="shared" si="19"/>
        <v>0.99999065734892933</v>
      </c>
    </row>
    <row r="1235" spans="1:8" s="45" customFormat="1" ht="47.25" outlineLevel="7" x14ac:dyDescent="0.2">
      <c r="A1235" s="41" t="s">
        <v>918</v>
      </c>
      <c r="B1235" s="42" t="s">
        <v>852</v>
      </c>
      <c r="C1235" s="42" t="s">
        <v>82</v>
      </c>
      <c r="D1235" s="42" t="s">
        <v>917</v>
      </c>
      <c r="E1235" s="42"/>
      <c r="F1235" s="16">
        <v>16742.7</v>
      </c>
      <c r="G1235" s="43">
        <v>16742.7</v>
      </c>
      <c r="H1235" s="44">
        <f t="shared" si="19"/>
        <v>1</v>
      </c>
    </row>
    <row r="1236" spans="1:8" s="45" customFormat="1" ht="31.5" outlineLevel="5" x14ac:dyDescent="0.2">
      <c r="A1236" s="41" t="s">
        <v>41</v>
      </c>
      <c r="B1236" s="42" t="s">
        <v>852</v>
      </c>
      <c r="C1236" s="42" t="s">
        <v>82</v>
      </c>
      <c r="D1236" s="42" t="s">
        <v>917</v>
      </c>
      <c r="E1236" s="42" t="s">
        <v>40</v>
      </c>
      <c r="F1236" s="16">
        <v>16742.7</v>
      </c>
      <c r="G1236" s="43">
        <v>16742.7</v>
      </c>
      <c r="H1236" s="44">
        <f t="shared" si="19"/>
        <v>1</v>
      </c>
    </row>
    <row r="1237" spans="1:8" s="45" customFormat="1" ht="47.25" outlineLevel="6" x14ac:dyDescent="0.2">
      <c r="A1237" s="41" t="s">
        <v>920</v>
      </c>
      <c r="B1237" s="42" t="s">
        <v>852</v>
      </c>
      <c r="C1237" s="42" t="s">
        <v>82</v>
      </c>
      <c r="D1237" s="42" t="s">
        <v>919</v>
      </c>
      <c r="E1237" s="42"/>
      <c r="F1237" s="16">
        <v>5501.4</v>
      </c>
      <c r="G1237" s="43">
        <v>5501.4</v>
      </c>
      <c r="H1237" s="44">
        <f t="shared" si="19"/>
        <v>1</v>
      </c>
    </row>
    <row r="1238" spans="1:8" s="45" customFormat="1" ht="31.5" outlineLevel="7" x14ac:dyDescent="0.2">
      <c r="A1238" s="12" t="s">
        <v>21</v>
      </c>
      <c r="B1238" s="13" t="s">
        <v>852</v>
      </c>
      <c r="C1238" s="13" t="s">
        <v>82</v>
      </c>
      <c r="D1238" s="13" t="s">
        <v>919</v>
      </c>
      <c r="E1238" s="13" t="s">
        <v>20</v>
      </c>
      <c r="F1238" s="16">
        <v>2000</v>
      </c>
      <c r="G1238" s="43">
        <v>0</v>
      </c>
      <c r="H1238" s="44">
        <f t="shared" si="19"/>
        <v>0</v>
      </c>
    </row>
    <row r="1239" spans="1:8" s="45" customFormat="1" ht="31.5" outlineLevel="7" x14ac:dyDescent="0.2">
      <c r="A1239" s="41" t="s">
        <v>41</v>
      </c>
      <c r="B1239" s="42" t="s">
        <v>852</v>
      </c>
      <c r="C1239" s="42" t="s">
        <v>82</v>
      </c>
      <c r="D1239" s="42" t="s">
        <v>919</v>
      </c>
      <c r="E1239" s="42" t="s">
        <v>40</v>
      </c>
      <c r="F1239" s="16">
        <v>3501.4</v>
      </c>
      <c r="G1239" s="43">
        <v>5501.4</v>
      </c>
      <c r="H1239" s="44">
        <f t="shared" si="19"/>
        <v>1.5712000913920146</v>
      </c>
    </row>
    <row r="1240" spans="1:8" s="45" customFormat="1" ht="47.25" outlineLevel="7" x14ac:dyDescent="0.2">
      <c r="A1240" s="41" t="s">
        <v>922</v>
      </c>
      <c r="B1240" s="42" t="s">
        <v>852</v>
      </c>
      <c r="C1240" s="42" t="s">
        <v>82</v>
      </c>
      <c r="D1240" s="42" t="s">
        <v>921</v>
      </c>
      <c r="E1240" s="42"/>
      <c r="F1240" s="16">
        <v>7175.5</v>
      </c>
      <c r="G1240" s="43">
        <v>7175.5</v>
      </c>
      <c r="H1240" s="44">
        <f t="shared" si="19"/>
        <v>1</v>
      </c>
    </row>
    <row r="1241" spans="1:8" s="45" customFormat="1" ht="31.5" outlineLevel="7" x14ac:dyDescent="0.2">
      <c r="A1241" s="41" t="s">
        <v>41</v>
      </c>
      <c r="B1241" s="42" t="s">
        <v>852</v>
      </c>
      <c r="C1241" s="42" t="s">
        <v>82</v>
      </c>
      <c r="D1241" s="42" t="s">
        <v>921</v>
      </c>
      <c r="E1241" s="42" t="s">
        <v>40</v>
      </c>
      <c r="F1241" s="16">
        <v>7175.5</v>
      </c>
      <c r="G1241" s="43">
        <v>7175.5</v>
      </c>
      <c r="H1241" s="44">
        <f t="shared" si="19"/>
        <v>1</v>
      </c>
    </row>
    <row r="1242" spans="1:8" s="45" customFormat="1" ht="47.25" outlineLevel="3" x14ac:dyDescent="0.2">
      <c r="A1242" s="41" t="s">
        <v>891</v>
      </c>
      <c r="B1242" s="42" t="s">
        <v>852</v>
      </c>
      <c r="C1242" s="42" t="s">
        <v>82</v>
      </c>
      <c r="D1242" s="42" t="s">
        <v>890</v>
      </c>
      <c r="E1242" s="42"/>
      <c r="F1242" s="16">
        <v>76838.5</v>
      </c>
      <c r="G1242" s="43">
        <v>76838.5</v>
      </c>
      <c r="H1242" s="44">
        <f t="shared" si="19"/>
        <v>1</v>
      </c>
    </row>
    <row r="1243" spans="1:8" s="45" customFormat="1" ht="47.25" outlineLevel="4" x14ac:dyDescent="0.2">
      <c r="A1243" s="41" t="s">
        <v>924</v>
      </c>
      <c r="B1243" s="42" t="s">
        <v>852</v>
      </c>
      <c r="C1243" s="42" t="s">
        <v>82</v>
      </c>
      <c r="D1243" s="42" t="s">
        <v>923</v>
      </c>
      <c r="E1243" s="42"/>
      <c r="F1243" s="16">
        <v>76838.5</v>
      </c>
      <c r="G1243" s="43">
        <v>76838.5</v>
      </c>
      <c r="H1243" s="44">
        <f t="shared" si="19"/>
        <v>1</v>
      </c>
    </row>
    <row r="1244" spans="1:8" s="45" customFormat="1" ht="94.5" outlineLevel="5" x14ac:dyDescent="0.2">
      <c r="A1244" s="41" t="s">
        <v>39</v>
      </c>
      <c r="B1244" s="42" t="s">
        <v>852</v>
      </c>
      <c r="C1244" s="42" t="s">
        <v>82</v>
      </c>
      <c r="D1244" s="42" t="s">
        <v>925</v>
      </c>
      <c r="E1244" s="42"/>
      <c r="F1244" s="16">
        <v>75017.5</v>
      </c>
      <c r="G1244" s="43">
        <v>75017.5</v>
      </c>
      <c r="H1244" s="44">
        <f t="shared" si="19"/>
        <v>1</v>
      </c>
    </row>
    <row r="1245" spans="1:8" s="45" customFormat="1" ht="31.5" outlineLevel="6" x14ac:dyDescent="0.2">
      <c r="A1245" s="41" t="s">
        <v>41</v>
      </c>
      <c r="B1245" s="42" t="s">
        <v>852</v>
      </c>
      <c r="C1245" s="42" t="s">
        <v>82</v>
      </c>
      <c r="D1245" s="42" t="s">
        <v>925</v>
      </c>
      <c r="E1245" s="42" t="s">
        <v>40</v>
      </c>
      <c r="F1245" s="16">
        <v>75017.5</v>
      </c>
      <c r="G1245" s="43">
        <v>75017.5</v>
      </c>
      <c r="H1245" s="44">
        <f t="shared" si="19"/>
        <v>1</v>
      </c>
    </row>
    <row r="1246" spans="1:8" s="45" customFormat="1" ht="47.25" outlineLevel="7" x14ac:dyDescent="0.2">
      <c r="A1246" s="41" t="s">
        <v>916</v>
      </c>
      <c r="B1246" s="42" t="s">
        <v>852</v>
      </c>
      <c r="C1246" s="42" t="s">
        <v>82</v>
      </c>
      <c r="D1246" s="42" t="s">
        <v>926</v>
      </c>
      <c r="E1246" s="42"/>
      <c r="F1246" s="16">
        <v>902.4</v>
      </c>
      <c r="G1246" s="43">
        <v>902.4</v>
      </c>
      <c r="H1246" s="44">
        <f t="shared" si="19"/>
        <v>1</v>
      </c>
    </row>
    <row r="1247" spans="1:8" s="45" customFormat="1" ht="31.5" outlineLevel="7" x14ac:dyDescent="0.2">
      <c r="A1247" s="41" t="s">
        <v>41</v>
      </c>
      <c r="B1247" s="42" t="s">
        <v>852</v>
      </c>
      <c r="C1247" s="42" t="s">
        <v>82</v>
      </c>
      <c r="D1247" s="42" t="s">
        <v>926</v>
      </c>
      <c r="E1247" s="42" t="s">
        <v>40</v>
      </c>
      <c r="F1247" s="16">
        <v>902.4</v>
      </c>
      <c r="G1247" s="43">
        <v>902.4</v>
      </c>
      <c r="H1247" s="44">
        <f t="shared" si="19"/>
        <v>1</v>
      </c>
    </row>
    <row r="1248" spans="1:8" s="45" customFormat="1" ht="47.25" outlineLevel="4" x14ac:dyDescent="0.2">
      <c r="A1248" s="41" t="s">
        <v>920</v>
      </c>
      <c r="B1248" s="42" t="s">
        <v>852</v>
      </c>
      <c r="C1248" s="42" t="s">
        <v>82</v>
      </c>
      <c r="D1248" s="42" t="s">
        <v>927</v>
      </c>
      <c r="E1248" s="42"/>
      <c r="F1248" s="16">
        <v>918.6</v>
      </c>
      <c r="G1248" s="43">
        <v>918.6</v>
      </c>
      <c r="H1248" s="44">
        <f t="shared" si="19"/>
        <v>1</v>
      </c>
    </row>
    <row r="1249" spans="1:8" s="45" customFormat="1" ht="31.5" outlineLevel="5" x14ac:dyDescent="0.2">
      <c r="A1249" s="41" t="s">
        <v>41</v>
      </c>
      <c r="B1249" s="42" t="s">
        <v>852</v>
      </c>
      <c r="C1249" s="42" t="s">
        <v>82</v>
      </c>
      <c r="D1249" s="42" t="s">
        <v>927</v>
      </c>
      <c r="E1249" s="42" t="s">
        <v>40</v>
      </c>
      <c r="F1249" s="16">
        <v>918.6</v>
      </c>
      <c r="G1249" s="43">
        <v>918.6</v>
      </c>
      <c r="H1249" s="44">
        <f t="shared" si="19"/>
        <v>1</v>
      </c>
    </row>
    <row r="1250" spans="1:8" ht="15.75" outlineLevel="6" collapsed="1" x14ac:dyDescent="0.2">
      <c r="A1250" s="40" t="s">
        <v>85</v>
      </c>
      <c r="B1250" s="36" t="s">
        <v>852</v>
      </c>
      <c r="C1250" s="36" t="s">
        <v>84</v>
      </c>
      <c r="D1250" s="36"/>
      <c r="E1250" s="36"/>
      <c r="F1250" s="15">
        <v>51241.3</v>
      </c>
      <c r="G1250" s="38">
        <v>51207.7</v>
      </c>
      <c r="H1250" s="39">
        <f t="shared" si="19"/>
        <v>0.99934427893125266</v>
      </c>
    </row>
    <row r="1251" spans="1:8" s="45" customFormat="1" ht="47.25" outlineLevel="7" x14ac:dyDescent="0.2">
      <c r="A1251" s="41" t="s">
        <v>87</v>
      </c>
      <c r="B1251" s="42" t="s">
        <v>852</v>
      </c>
      <c r="C1251" s="42" t="s">
        <v>84</v>
      </c>
      <c r="D1251" s="42" t="s">
        <v>86</v>
      </c>
      <c r="E1251" s="42"/>
      <c r="F1251" s="16">
        <v>49827.6</v>
      </c>
      <c r="G1251" s="43">
        <v>49815.4</v>
      </c>
      <c r="H1251" s="44">
        <f t="shared" si="19"/>
        <v>0.9997551557771196</v>
      </c>
    </row>
    <row r="1252" spans="1:8" s="45" customFormat="1" ht="47.25" outlineLevel="5" x14ac:dyDescent="0.2">
      <c r="A1252" s="41" t="s">
        <v>89</v>
      </c>
      <c r="B1252" s="42" t="s">
        <v>852</v>
      </c>
      <c r="C1252" s="42" t="s">
        <v>84</v>
      </c>
      <c r="D1252" s="42" t="s">
        <v>88</v>
      </c>
      <c r="E1252" s="42"/>
      <c r="F1252" s="16">
        <v>49827.6</v>
      </c>
      <c r="G1252" s="43">
        <v>49815.4</v>
      </c>
      <c r="H1252" s="44">
        <f t="shared" si="19"/>
        <v>0.9997551557771196</v>
      </c>
    </row>
    <row r="1253" spans="1:8" s="45" customFormat="1" ht="78.75" outlineLevel="6" x14ac:dyDescent="0.2">
      <c r="A1253" s="41" t="s">
        <v>929</v>
      </c>
      <c r="B1253" s="42" t="s">
        <v>852</v>
      </c>
      <c r="C1253" s="42" t="s">
        <v>84</v>
      </c>
      <c r="D1253" s="42" t="s">
        <v>928</v>
      </c>
      <c r="E1253" s="42"/>
      <c r="F1253" s="16">
        <v>7386</v>
      </c>
      <c r="G1253" s="43">
        <v>7385.8</v>
      </c>
      <c r="H1253" s="44">
        <f t="shared" si="19"/>
        <v>0.99997292174383967</v>
      </c>
    </row>
    <row r="1254" spans="1:8" s="45" customFormat="1" ht="94.5" outlineLevel="7" x14ac:dyDescent="0.2">
      <c r="A1254" s="41" t="s">
        <v>39</v>
      </c>
      <c r="B1254" s="42" t="s">
        <v>852</v>
      </c>
      <c r="C1254" s="42" t="s">
        <v>84</v>
      </c>
      <c r="D1254" s="42" t="s">
        <v>930</v>
      </c>
      <c r="E1254" s="42"/>
      <c r="F1254" s="16">
        <v>7386</v>
      </c>
      <c r="G1254" s="43">
        <v>7385.8</v>
      </c>
      <c r="H1254" s="44">
        <f t="shared" si="19"/>
        <v>0.99997292174383967</v>
      </c>
    </row>
    <row r="1255" spans="1:8" s="45" customFormat="1" ht="31.5" outlineLevel="2" x14ac:dyDescent="0.2">
      <c r="A1255" s="41" t="s">
        <v>21</v>
      </c>
      <c r="B1255" s="42" t="s">
        <v>852</v>
      </c>
      <c r="C1255" s="42" t="s">
        <v>84</v>
      </c>
      <c r="D1255" s="42" t="s">
        <v>930</v>
      </c>
      <c r="E1255" s="42" t="s">
        <v>20</v>
      </c>
      <c r="F1255" s="16">
        <v>2490.4</v>
      </c>
      <c r="G1255" s="43">
        <v>2490.1999999999998</v>
      </c>
      <c r="H1255" s="44">
        <f t="shared" si="19"/>
        <v>0.99991969161580463</v>
      </c>
    </row>
    <row r="1256" spans="1:8" s="45" customFormat="1" ht="31.5" outlineLevel="3" x14ac:dyDescent="0.2">
      <c r="A1256" s="41" t="s">
        <v>41</v>
      </c>
      <c r="B1256" s="42" t="s">
        <v>852</v>
      </c>
      <c r="C1256" s="42" t="s">
        <v>84</v>
      </c>
      <c r="D1256" s="42" t="s">
        <v>930</v>
      </c>
      <c r="E1256" s="42" t="s">
        <v>40</v>
      </c>
      <c r="F1256" s="16">
        <v>4895.6000000000004</v>
      </c>
      <c r="G1256" s="43">
        <v>4895.6000000000004</v>
      </c>
      <c r="H1256" s="44">
        <f t="shared" si="19"/>
        <v>1</v>
      </c>
    </row>
    <row r="1257" spans="1:8" s="45" customFormat="1" ht="110.25" outlineLevel="4" x14ac:dyDescent="0.2">
      <c r="A1257" s="46" t="s">
        <v>932</v>
      </c>
      <c r="B1257" s="42" t="s">
        <v>852</v>
      </c>
      <c r="C1257" s="42" t="s">
        <v>84</v>
      </c>
      <c r="D1257" s="42" t="s">
        <v>931</v>
      </c>
      <c r="E1257" s="42"/>
      <c r="F1257" s="16">
        <v>42441.599999999999</v>
      </c>
      <c r="G1257" s="43">
        <v>42429.599999999999</v>
      </c>
      <c r="H1257" s="44">
        <f t="shared" si="19"/>
        <v>0.99971725853879212</v>
      </c>
    </row>
    <row r="1258" spans="1:8" s="45" customFormat="1" ht="94.5" outlineLevel="5" x14ac:dyDescent="0.2">
      <c r="A1258" s="41" t="s">
        <v>39</v>
      </c>
      <c r="B1258" s="42" t="s">
        <v>852</v>
      </c>
      <c r="C1258" s="42" t="s">
        <v>84</v>
      </c>
      <c r="D1258" s="42" t="s">
        <v>933</v>
      </c>
      <c r="E1258" s="42"/>
      <c r="F1258" s="16">
        <v>42441.599999999999</v>
      </c>
      <c r="G1258" s="43">
        <v>42429.599999999999</v>
      </c>
      <c r="H1258" s="44">
        <f t="shared" si="19"/>
        <v>0.99971725853879212</v>
      </c>
    </row>
    <row r="1259" spans="1:8" s="45" customFormat="1" ht="63.75" customHeight="1" outlineLevel="6" collapsed="1" x14ac:dyDescent="0.2">
      <c r="A1259" s="41" t="s">
        <v>17</v>
      </c>
      <c r="B1259" s="42" t="s">
        <v>852</v>
      </c>
      <c r="C1259" s="42" t="s">
        <v>84</v>
      </c>
      <c r="D1259" s="42" t="s">
        <v>933</v>
      </c>
      <c r="E1259" s="42" t="s">
        <v>16</v>
      </c>
      <c r="F1259" s="16">
        <v>413.4</v>
      </c>
      <c r="G1259" s="43">
        <v>413.3</v>
      </c>
      <c r="H1259" s="44">
        <f t="shared" si="19"/>
        <v>0.99975810353168848</v>
      </c>
    </row>
    <row r="1260" spans="1:8" s="45" customFormat="1" ht="31.5" outlineLevel="7" x14ac:dyDescent="0.2">
      <c r="A1260" s="41" t="s">
        <v>21</v>
      </c>
      <c r="B1260" s="42" t="s">
        <v>852</v>
      </c>
      <c r="C1260" s="42" t="s">
        <v>84</v>
      </c>
      <c r="D1260" s="42" t="s">
        <v>933</v>
      </c>
      <c r="E1260" s="42" t="s">
        <v>20</v>
      </c>
      <c r="F1260" s="16">
        <v>1859.3</v>
      </c>
      <c r="G1260" s="43">
        <v>1858.7</v>
      </c>
      <c r="H1260" s="44">
        <f t="shared" si="19"/>
        <v>0.99967729790781479</v>
      </c>
    </row>
    <row r="1261" spans="1:8" s="45" customFormat="1" ht="15.75" outlineLevel="5" x14ac:dyDescent="0.2">
      <c r="A1261" s="41" t="s">
        <v>81</v>
      </c>
      <c r="B1261" s="42" t="s">
        <v>852</v>
      </c>
      <c r="C1261" s="42" t="s">
        <v>84</v>
      </c>
      <c r="D1261" s="42" t="s">
        <v>933</v>
      </c>
      <c r="E1261" s="42" t="s">
        <v>80</v>
      </c>
      <c r="F1261" s="16">
        <v>10178</v>
      </c>
      <c r="G1261" s="43">
        <v>10167.200000000001</v>
      </c>
      <c r="H1261" s="44">
        <f t="shared" si="19"/>
        <v>0.99893888779720974</v>
      </c>
    </row>
    <row r="1262" spans="1:8" s="45" customFormat="1" ht="31.5" outlineLevel="6" x14ac:dyDescent="0.2">
      <c r="A1262" s="41" t="s">
        <v>41</v>
      </c>
      <c r="B1262" s="42" t="s">
        <v>852</v>
      </c>
      <c r="C1262" s="42" t="s">
        <v>84</v>
      </c>
      <c r="D1262" s="42" t="s">
        <v>933</v>
      </c>
      <c r="E1262" s="42" t="s">
        <v>40</v>
      </c>
      <c r="F1262" s="16">
        <v>29990.9</v>
      </c>
      <c r="G1262" s="43">
        <v>29990.400000000001</v>
      </c>
      <c r="H1262" s="44">
        <f t="shared" si="19"/>
        <v>0.99998332827624381</v>
      </c>
    </row>
    <row r="1263" spans="1:8" s="45" customFormat="1" ht="31.5" outlineLevel="7" x14ac:dyDescent="0.2">
      <c r="A1263" s="41" t="s">
        <v>94</v>
      </c>
      <c r="B1263" s="42" t="s">
        <v>852</v>
      </c>
      <c r="C1263" s="42" t="s">
        <v>84</v>
      </c>
      <c r="D1263" s="42" t="s">
        <v>93</v>
      </c>
      <c r="E1263" s="42"/>
      <c r="F1263" s="16">
        <v>1413.7</v>
      </c>
      <c r="G1263" s="43">
        <v>1392.3</v>
      </c>
      <c r="H1263" s="44">
        <f t="shared" si="19"/>
        <v>0.98486241776897498</v>
      </c>
    </row>
    <row r="1264" spans="1:8" s="45" customFormat="1" ht="31.5" outlineLevel="5" x14ac:dyDescent="0.2">
      <c r="A1264" s="41" t="s">
        <v>115</v>
      </c>
      <c r="B1264" s="42" t="s">
        <v>852</v>
      </c>
      <c r="C1264" s="42" t="s">
        <v>84</v>
      </c>
      <c r="D1264" s="42" t="s">
        <v>114</v>
      </c>
      <c r="E1264" s="42"/>
      <c r="F1264" s="16">
        <v>852.3</v>
      </c>
      <c r="G1264" s="43">
        <v>830.9</v>
      </c>
      <c r="H1264" s="44">
        <f t="shared" si="19"/>
        <v>0.97489147013962218</v>
      </c>
    </row>
    <row r="1265" spans="1:8" s="45" customFormat="1" ht="47.25" outlineLevel="6" x14ac:dyDescent="0.2">
      <c r="A1265" s="41" t="s">
        <v>935</v>
      </c>
      <c r="B1265" s="42" t="s">
        <v>852</v>
      </c>
      <c r="C1265" s="42" t="s">
        <v>84</v>
      </c>
      <c r="D1265" s="42" t="s">
        <v>934</v>
      </c>
      <c r="E1265" s="42"/>
      <c r="F1265" s="16">
        <v>852.3</v>
      </c>
      <c r="G1265" s="43">
        <v>830.9</v>
      </c>
      <c r="H1265" s="44">
        <f t="shared" si="19"/>
        <v>0.97489147013962218</v>
      </c>
    </row>
    <row r="1266" spans="1:8" s="45" customFormat="1" ht="94.5" outlineLevel="7" x14ac:dyDescent="0.2">
      <c r="A1266" s="41" t="s">
        <v>39</v>
      </c>
      <c r="B1266" s="42" t="s">
        <v>852</v>
      </c>
      <c r="C1266" s="42" t="s">
        <v>84</v>
      </c>
      <c r="D1266" s="42" t="s">
        <v>936</v>
      </c>
      <c r="E1266" s="42"/>
      <c r="F1266" s="16">
        <v>852.3</v>
      </c>
      <c r="G1266" s="43">
        <v>830.9</v>
      </c>
      <c r="H1266" s="44">
        <f t="shared" si="19"/>
        <v>0.97489147013962218</v>
      </c>
    </row>
    <row r="1267" spans="1:8" s="45" customFormat="1" ht="31.5" outlineLevel="7" x14ac:dyDescent="0.2">
      <c r="A1267" s="41" t="s">
        <v>21</v>
      </c>
      <c r="B1267" s="42" t="s">
        <v>852</v>
      </c>
      <c r="C1267" s="42" t="s">
        <v>84</v>
      </c>
      <c r="D1267" s="42" t="s">
        <v>936</v>
      </c>
      <c r="E1267" s="42" t="s">
        <v>20</v>
      </c>
      <c r="F1267" s="16">
        <v>421.7</v>
      </c>
      <c r="G1267" s="43">
        <v>400.3</v>
      </c>
      <c r="H1267" s="44">
        <f t="shared" si="19"/>
        <v>0.94925302347640506</v>
      </c>
    </row>
    <row r="1268" spans="1:8" s="45" customFormat="1" ht="31.5" outlineLevel="7" x14ac:dyDescent="0.2">
      <c r="A1268" s="41" t="s">
        <v>41</v>
      </c>
      <c r="B1268" s="42" t="s">
        <v>852</v>
      </c>
      <c r="C1268" s="42" t="s">
        <v>84</v>
      </c>
      <c r="D1268" s="42" t="s">
        <v>936</v>
      </c>
      <c r="E1268" s="42" t="s">
        <v>40</v>
      </c>
      <c r="F1268" s="16">
        <v>430.6</v>
      </c>
      <c r="G1268" s="43">
        <v>430.6</v>
      </c>
      <c r="H1268" s="44">
        <f t="shared" si="19"/>
        <v>1</v>
      </c>
    </row>
    <row r="1269" spans="1:8" s="45" customFormat="1" ht="63" outlineLevel="4" x14ac:dyDescent="0.2">
      <c r="A1269" s="41" t="s">
        <v>127</v>
      </c>
      <c r="B1269" s="42" t="s">
        <v>852</v>
      </c>
      <c r="C1269" s="42" t="s">
        <v>84</v>
      </c>
      <c r="D1269" s="42" t="s">
        <v>126</v>
      </c>
      <c r="E1269" s="42"/>
      <c r="F1269" s="16">
        <v>561.4</v>
      </c>
      <c r="G1269" s="43">
        <v>561.4</v>
      </c>
      <c r="H1269" s="44">
        <f t="shared" si="19"/>
        <v>1</v>
      </c>
    </row>
    <row r="1270" spans="1:8" s="45" customFormat="1" ht="47.25" outlineLevel="5" x14ac:dyDescent="0.2">
      <c r="A1270" s="41" t="s">
        <v>938</v>
      </c>
      <c r="B1270" s="42" t="s">
        <v>852</v>
      </c>
      <c r="C1270" s="42" t="s">
        <v>84</v>
      </c>
      <c r="D1270" s="42" t="s">
        <v>937</v>
      </c>
      <c r="E1270" s="42"/>
      <c r="F1270" s="16">
        <v>433.2</v>
      </c>
      <c r="G1270" s="43">
        <v>433.2</v>
      </c>
      <c r="H1270" s="44">
        <f t="shared" si="19"/>
        <v>1</v>
      </c>
    </row>
    <row r="1271" spans="1:8" s="45" customFormat="1" ht="94.5" outlineLevel="6" x14ac:dyDescent="0.2">
      <c r="A1271" s="41" t="s">
        <v>39</v>
      </c>
      <c r="B1271" s="42" t="s">
        <v>852</v>
      </c>
      <c r="C1271" s="42" t="s">
        <v>84</v>
      </c>
      <c r="D1271" s="42" t="s">
        <v>939</v>
      </c>
      <c r="E1271" s="42"/>
      <c r="F1271" s="16">
        <v>433.2</v>
      </c>
      <c r="G1271" s="43">
        <v>433.2</v>
      </c>
      <c r="H1271" s="44">
        <f t="shared" si="19"/>
        <v>1</v>
      </c>
    </row>
    <row r="1272" spans="1:8" s="45" customFormat="1" ht="31.5" outlineLevel="7" x14ac:dyDescent="0.2">
      <c r="A1272" s="41" t="s">
        <v>41</v>
      </c>
      <c r="B1272" s="42" t="s">
        <v>852</v>
      </c>
      <c r="C1272" s="42" t="s">
        <v>84</v>
      </c>
      <c r="D1272" s="42" t="s">
        <v>939</v>
      </c>
      <c r="E1272" s="42" t="s">
        <v>40</v>
      </c>
      <c r="F1272" s="16">
        <v>433.2</v>
      </c>
      <c r="G1272" s="43">
        <v>433.2</v>
      </c>
      <c r="H1272" s="44">
        <f t="shared" si="19"/>
        <v>1</v>
      </c>
    </row>
    <row r="1273" spans="1:8" s="45" customFormat="1" ht="110.25" outlineLevel="7" x14ac:dyDescent="0.2">
      <c r="A1273" s="46" t="s">
        <v>941</v>
      </c>
      <c r="B1273" s="42" t="s">
        <v>852</v>
      </c>
      <c r="C1273" s="42" t="s">
        <v>84</v>
      </c>
      <c r="D1273" s="42" t="s">
        <v>940</v>
      </c>
      <c r="E1273" s="42"/>
      <c r="F1273" s="16">
        <v>128.19999999999999</v>
      </c>
      <c r="G1273" s="43">
        <v>128.19999999999999</v>
      </c>
      <c r="H1273" s="44">
        <f t="shared" si="19"/>
        <v>1</v>
      </c>
    </row>
    <row r="1274" spans="1:8" s="45" customFormat="1" ht="94.5" outlineLevel="5" x14ac:dyDescent="0.2">
      <c r="A1274" s="41" t="s">
        <v>39</v>
      </c>
      <c r="B1274" s="42" t="s">
        <v>852</v>
      </c>
      <c r="C1274" s="42" t="s">
        <v>84</v>
      </c>
      <c r="D1274" s="42" t="s">
        <v>942</v>
      </c>
      <c r="E1274" s="42"/>
      <c r="F1274" s="16">
        <v>128.19999999999999</v>
      </c>
      <c r="G1274" s="43">
        <v>128.19999999999999</v>
      </c>
      <c r="H1274" s="44">
        <f t="shared" si="19"/>
        <v>1</v>
      </c>
    </row>
    <row r="1275" spans="1:8" s="45" customFormat="1" ht="31.5" outlineLevel="6" x14ac:dyDescent="0.2">
      <c r="A1275" s="41" t="s">
        <v>41</v>
      </c>
      <c r="B1275" s="42" t="s">
        <v>852</v>
      </c>
      <c r="C1275" s="42" t="s">
        <v>84</v>
      </c>
      <c r="D1275" s="42" t="s">
        <v>942</v>
      </c>
      <c r="E1275" s="42" t="s">
        <v>40</v>
      </c>
      <c r="F1275" s="16">
        <v>128.19999999999999</v>
      </c>
      <c r="G1275" s="43">
        <v>128.19999999999999</v>
      </c>
      <c r="H1275" s="44">
        <f t="shared" si="19"/>
        <v>1</v>
      </c>
    </row>
    <row r="1276" spans="1:8" ht="15.75" outlineLevel="7" x14ac:dyDescent="0.2">
      <c r="A1276" s="40" t="s">
        <v>25</v>
      </c>
      <c r="B1276" s="36" t="s">
        <v>852</v>
      </c>
      <c r="C1276" s="36" t="s">
        <v>24</v>
      </c>
      <c r="D1276" s="36"/>
      <c r="E1276" s="36"/>
      <c r="F1276" s="15">
        <v>205841.6</v>
      </c>
      <c r="G1276" s="38">
        <v>204608.5</v>
      </c>
      <c r="H1276" s="39">
        <f t="shared" si="19"/>
        <v>0.99400947136050244</v>
      </c>
    </row>
    <row r="1277" spans="1:8" s="45" customFormat="1" ht="31.5" outlineLevel="6" x14ac:dyDescent="0.2">
      <c r="A1277" s="41" t="s">
        <v>66</v>
      </c>
      <c r="B1277" s="42" t="s">
        <v>852</v>
      </c>
      <c r="C1277" s="42" t="s">
        <v>24</v>
      </c>
      <c r="D1277" s="42" t="s">
        <v>65</v>
      </c>
      <c r="E1277" s="42"/>
      <c r="F1277" s="16">
        <v>194669.6</v>
      </c>
      <c r="G1277" s="43">
        <v>193439.8</v>
      </c>
      <c r="H1277" s="44">
        <f t="shared" si="19"/>
        <v>0.99368262943983032</v>
      </c>
    </row>
    <row r="1278" spans="1:8" s="45" customFormat="1" ht="31.5" outlineLevel="7" x14ac:dyDescent="0.2">
      <c r="A1278" s="41" t="s">
        <v>68</v>
      </c>
      <c r="B1278" s="42" t="s">
        <v>852</v>
      </c>
      <c r="C1278" s="42" t="s">
        <v>24</v>
      </c>
      <c r="D1278" s="42" t="s">
        <v>67</v>
      </c>
      <c r="E1278" s="42"/>
      <c r="F1278" s="16">
        <v>44864.4</v>
      </c>
      <c r="G1278" s="43">
        <v>44790.1</v>
      </c>
      <c r="H1278" s="44">
        <f t="shared" si="19"/>
        <v>0.99834389850304461</v>
      </c>
    </row>
    <row r="1279" spans="1:8" s="45" customFormat="1" ht="63" outlineLevel="7" x14ac:dyDescent="0.2">
      <c r="A1279" s="41" t="s">
        <v>867</v>
      </c>
      <c r="B1279" s="42" t="s">
        <v>852</v>
      </c>
      <c r="C1279" s="42" t="s">
        <v>24</v>
      </c>
      <c r="D1279" s="42" t="s">
        <v>866</v>
      </c>
      <c r="E1279" s="42"/>
      <c r="F1279" s="16">
        <v>9687</v>
      </c>
      <c r="G1279" s="43">
        <v>9614.9</v>
      </c>
      <c r="H1279" s="44">
        <f t="shared" si="19"/>
        <v>0.99255703520181682</v>
      </c>
    </row>
    <row r="1280" spans="1:8" s="45" customFormat="1" ht="94.5" outlineLevel="6" x14ac:dyDescent="0.2">
      <c r="A1280" s="41" t="s">
        <v>39</v>
      </c>
      <c r="B1280" s="42" t="s">
        <v>852</v>
      </c>
      <c r="C1280" s="42" t="s">
        <v>24</v>
      </c>
      <c r="D1280" s="42" t="s">
        <v>868</v>
      </c>
      <c r="E1280" s="42"/>
      <c r="F1280" s="16">
        <v>9687</v>
      </c>
      <c r="G1280" s="43">
        <v>9614.9</v>
      </c>
      <c r="H1280" s="44">
        <f t="shared" si="19"/>
        <v>0.99255703520181682</v>
      </c>
    </row>
    <row r="1281" spans="1:8" s="45" customFormat="1" ht="15.75" outlineLevel="7" x14ac:dyDescent="0.2">
      <c r="A1281" s="41" t="s">
        <v>81</v>
      </c>
      <c r="B1281" s="42" t="s">
        <v>852</v>
      </c>
      <c r="C1281" s="42" t="s">
        <v>24</v>
      </c>
      <c r="D1281" s="42" t="s">
        <v>868</v>
      </c>
      <c r="E1281" s="42" t="s">
        <v>80</v>
      </c>
      <c r="F1281" s="16">
        <v>9687</v>
      </c>
      <c r="G1281" s="43">
        <v>9614.9</v>
      </c>
      <c r="H1281" s="44">
        <f t="shared" si="19"/>
        <v>0.99255703520181682</v>
      </c>
    </row>
    <row r="1282" spans="1:8" s="45" customFormat="1" ht="47.25" outlineLevel="7" x14ac:dyDescent="0.2">
      <c r="A1282" s="41" t="s">
        <v>944</v>
      </c>
      <c r="B1282" s="42" t="s">
        <v>852</v>
      </c>
      <c r="C1282" s="42" t="s">
        <v>24</v>
      </c>
      <c r="D1282" s="42" t="s">
        <v>943</v>
      </c>
      <c r="E1282" s="42"/>
      <c r="F1282" s="16">
        <v>24075.200000000001</v>
      </c>
      <c r="G1282" s="43">
        <v>24075.200000000001</v>
      </c>
      <c r="H1282" s="44">
        <f t="shared" si="19"/>
        <v>1</v>
      </c>
    </row>
    <row r="1283" spans="1:8" s="45" customFormat="1" ht="94.5" outlineLevel="7" x14ac:dyDescent="0.2">
      <c r="A1283" s="41" t="s">
        <v>39</v>
      </c>
      <c r="B1283" s="42" t="s">
        <v>852</v>
      </c>
      <c r="C1283" s="42" t="s">
        <v>24</v>
      </c>
      <c r="D1283" s="42" t="s">
        <v>945</v>
      </c>
      <c r="E1283" s="42"/>
      <c r="F1283" s="16">
        <v>24075.200000000001</v>
      </c>
      <c r="G1283" s="43">
        <v>24075.200000000001</v>
      </c>
      <c r="H1283" s="44">
        <f t="shared" si="19"/>
        <v>1</v>
      </c>
    </row>
    <row r="1284" spans="1:8" s="45" customFormat="1" ht="31.5" outlineLevel="6" x14ac:dyDescent="0.2">
      <c r="A1284" s="41" t="s">
        <v>41</v>
      </c>
      <c r="B1284" s="42" t="s">
        <v>852</v>
      </c>
      <c r="C1284" s="42" t="s">
        <v>24</v>
      </c>
      <c r="D1284" s="42" t="s">
        <v>945</v>
      </c>
      <c r="E1284" s="42" t="s">
        <v>40</v>
      </c>
      <c r="F1284" s="16">
        <v>24075.200000000001</v>
      </c>
      <c r="G1284" s="43">
        <v>24075.200000000001</v>
      </c>
      <c r="H1284" s="44">
        <f t="shared" si="19"/>
        <v>1</v>
      </c>
    </row>
    <row r="1285" spans="1:8" s="45" customFormat="1" ht="31.5" outlineLevel="7" x14ac:dyDescent="0.2">
      <c r="A1285" s="41" t="s">
        <v>947</v>
      </c>
      <c r="B1285" s="42" t="s">
        <v>852</v>
      </c>
      <c r="C1285" s="42" t="s">
        <v>24</v>
      </c>
      <c r="D1285" s="42" t="s">
        <v>946</v>
      </c>
      <c r="E1285" s="42"/>
      <c r="F1285" s="16">
        <v>11102.2</v>
      </c>
      <c r="G1285" s="43">
        <v>11100</v>
      </c>
      <c r="H1285" s="44">
        <f t="shared" si="19"/>
        <v>0.99980184107654335</v>
      </c>
    </row>
    <row r="1286" spans="1:8" s="45" customFormat="1" ht="94.5" outlineLevel="7" x14ac:dyDescent="0.2">
      <c r="A1286" s="41" t="s">
        <v>39</v>
      </c>
      <c r="B1286" s="42" t="s">
        <v>852</v>
      </c>
      <c r="C1286" s="42" t="s">
        <v>24</v>
      </c>
      <c r="D1286" s="42" t="s">
        <v>948</v>
      </c>
      <c r="E1286" s="42"/>
      <c r="F1286" s="16">
        <v>11102.2</v>
      </c>
      <c r="G1286" s="43">
        <v>11100</v>
      </c>
      <c r="H1286" s="44">
        <f t="shared" si="19"/>
        <v>0.99980184107654335</v>
      </c>
    </row>
    <row r="1287" spans="1:8" s="45" customFormat="1" ht="31.5" outlineLevel="7" x14ac:dyDescent="0.2">
      <c r="A1287" s="41" t="s">
        <v>21</v>
      </c>
      <c r="B1287" s="42" t="s">
        <v>852</v>
      </c>
      <c r="C1287" s="42" t="s">
        <v>24</v>
      </c>
      <c r="D1287" s="42" t="s">
        <v>948</v>
      </c>
      <c r="E1287" s="42" t="s">
        <v>20</v>
      </c>
      <c r="F1287" s="16">
        <v>2192.6999999999998</v>
      </c>
      <c r="G1287" s="43">
        <v>2190.5</v>
      </c>
      <c r="H1287" s="44">
        <f t="shared" si="19"/>
        <v>0.99899667077119536</v>
      </c>
    </row>
    <row r="1288" spans="1:8" s="45" customFormat="1" ht="15.75" outlineLevel="6" x14ac:dyDescent="0.2">
      <c r="A1288" s="41" t="s">
        <v>81</v>
      </c>
      <c r="B1288" s="42" t="s">
        <v>852</v>
      </c>
      <c r="C1288" s="42" t="s">
        <v>24</v>
      </c>
      <c r="D1288" s="42" t="s">
        <v>948</v>
      </c>
      <c r="E1288" s="42" t="s">
        <v>80</v>
      </c>
      <c r="F1288" s="16">
        <v>1250</v>
      </c>
      <c r="G1288" s="43">
        <v>1250</v>
      </c>
      <c r="H1288" s="44">
        <f t="shared" ref="H1288:H1351" si="20">G1288/F1288</f>
        <v>1</v>
      </c>
    </row>
    <row r="1289" spans="1:8" s="45" customFormat="1" ht="31.5" outlineLevel="7" x14ac:dyDescent="0.2">
      <c r="A1289" s="41" t="s">
        <v>41</v>
      </c>
      <c r="B1289" s="42" t="s">
        <v>852</v>
      </c>
      <c r="C1289" s="42" t="s">
        <v>24</v>
      </c>
      <c r="D1289" s="42" t="s">
        <v>948</v>
      </c>
      <c r="E1289" s="42" t="s">
        <v>40</v>
      </c>
      <c r="F1289" s="16">
        <v>7659.5</v>
      </c>
      <c r="G1289" s="43">
        <v>7659.5</v>
      </c>
      <c r="H1289" s="44">
        <f t="shared" si="20"/>
        <v>1</v>
      </c>
    </row>
    <row r="1290" spans="1:8" s="45" customFormat="1" ht="47.25" outlineLevel="5" x14ac:dyDescent="0.2">
      <c r="A1290" s="41" t="s">
        <v>891</v>
      </c>
      <c r="B1290" s="42" t="s">
        <v>852</v>
      </c>
      <c r="C1290" s="42" t="s">
        <v>24</v>
      </c>
      <c r="D1290" s="42" t="s">
        <v>890</v>
      </c>
      <c r="E1290" s="42"/>
      <c r="F1290" s="16">
        <v>149805.20000000001</v>
      </c>
      <c r="G1290" s="43">
        <v>148649.70000000001</v>
      </c>
      <c r="H1290" s="44">
        <f t="shared" si="20"/>
        <v>0.99228664959560819</v>
      </c>
    </row>
    <row r="1291" spans="1:8" s="45" customFormat="1" ht="31.5" outlineLevel="6" x14ac:dyDescent="0.2">
      <c r="A1291" s="41" t="s">
        <v>950</v>
      </c>
      <c r="B1291" s="42" t="s">
        <v>852</v>
      </c>
      <c r="C1291" s="42" t="s">
        <v>24</v>
      </c>
      <c r="D1291" s="42" t="s">
        <v>949</v>
      </c>
      <c r="E1291" s="42"/>
      <c r="F1291" s="16">
        <v>24474.2</v>
      </c>
      <c r="G1291" s="43">
        <v>24434.6</v>
      </c>
      <c r="H1291" s="44">
        <f t="shared" si="20"/>
        <v>0.99838196958429681</v>
      </c>
    </row>
    <row r="1292" spans="1:8" s="45" customFormat="1" ht="94.5" outlineLevel="7" x14ac:dyDescent="0.2">
      <c r="A1292" s="41" t="s">
        <v>39</v>
      </c>
      <c r="B1292" s="42" t="s">
        <v>852</v>
      </c>
      <c r="C1292" s="42" t="s">
        <v>24</v>
      </c>
      <c r="D1292" s="42" t="s">
        <v>951</v>
      </c>
      <c r="E1292" s="42"/>
      <c r="F1292" s="16">
        <v>24474.2</v>
      </c>
      <c r="G1292" s="43">
        <v>24434.6</v>
      </c>
      <c r="H1292" s="44">
        <f t="shared" si="20"/>
        <v>0.99838196958429681</v>
      </c>
    </row>
    <row r="1293" spans="1:8" s="45" customFormat="1" ht="31.5" outlineLevel="3" x14ac:dyDescent="0.2">
      <c r="A1293" s="41" t="s">
        <v>21</v>
      </c>
      <c r="B1293" s="42" t="s">
        <v>852</v>
      </c>
      <c r="C1293" s="42" t="s">
        <v>24</v>
      </c>
      <c r="D1293" s="42" t="s">
        <v>951</v>
      </c>
      <c r="E1293" s="42" t="s">
        <v>20</v>
      </c>
      <c r="F1293" s="16">
        <v>16180.4</v>
      </c>
      <c r="G1293" s="43">
        <v>16140.8</v>
      </c>
      <c r="H1293" s="44">
        <f t="shared" si="20"/>
        <v>0.99755259449704581</v>
      </c>
    </row>
    <row r="1294" spans="1:8" s="45" customFormat="1" ht="31.5" outlineLevel="4" x14ac:dyDescent="0.2">
      <c r="A1294" s="41" t="s">
        <v>41</v>
      </c>
      <c r="B1294" s="42" t="s">
        <v>852</v>
      </c>
      <c r="C1294" s="42" t="s">
        <v>24</v>
      </c>
      <c r="D1294" s="42" t="s">
        <v>951</v>
      </c>
      <c r="E1294" s="42" t="s">
        <v>40</v>
      </c>
      <c r="F1294" s="16">
        <v>8293.7999999999993</v>
      </c>
      <c r="G1294" s="43">
        <v>8293.7999999999993</v>
      </c>
      <c r="H1294" s="44">
        <f t="shared" si="20"/>
        <v>1</v>
      </c>
    </row>
    <row r="1295" spans="1:8" s="45" customFormat="1" ht="31.5" outlineLevel="5" x14ac:dyDescent="0.2">
      <c r="A1295" s="41" t="s">
        <v>893</v>
      </c>
      <c r="B1295" s="42" t="s">
        <v>852</v>
      </c>
      <c r="C1295" s="42" t="s">
        <v>24</v>
      </c>
      <c r="D1295" s="42" t="s">
        <v>892</v>
      </c>
      <c r="E1295" s="42"/>
      <c r="F1295" s="16">
        <v>124530</v>
      </c>
      <c r="G1295" s="43">
        <v>123414.1</v>
      </c>
      <c r="H1295" s="44">
        <f t="shared" si="20"/>
        <v>0.99103910704247977</v>
      </c>
    </row>
    <row r="1296" spans="1:8" s="45" customFormat="1" ht="31.5" outlineLevel="6" x14ac:dyDescent="0.2">
      <c r="A1296" s="41" t="s">
        <v>15</v>
      </c>
      <c r="B1296" s="42" t="s">
        <v>852</v>
      </c>
      <c r="C1296" s="42" t="s">
        <v>24</v>
      </c>
      <c r="D1296" s="42" t="s">
        <v>952</v>
      </c>
      <c r="E1296" s="42"/>
      <c r="F1296" s="16">
        <v>65847.600000000006</v>
      </c>
      <c r="G1296" s="43">
        <v>65190.6</v>
      </c>
      <c r="H1296" s="44">
        <f t="shared" si="20"/>
        <v>0.99002241539554958</v>
      </c>
    </row>
    <row r="1297" spans="1:8" s="45" customFormat="1" ht="63.75" customHeight="1" outlineLevel="7" x14ac:dyDescent="0.2">
      <c r="A1297" s="41" t="s">
        <v>17</v>
      </c>
      <c r="B1297" s="42" t="s">
        <v>852</v>
      </c>
      <c r="C1297" s="42" t="s">
        <v>24</v>
      </c>
      <c r="D1297" s="42" t="s">
        <v>952</v>
      </c>
      <c r="E1297" s="42" t="s">
        <v>16</v>
      </c>
      <c r="F1297" s="16">
        <v>65847.600000000006</v>
      </c>
      <c r="G1297" s="43">
        <v>65190.6</v>
      </c>
      <c r="H1297" s="44">
        <f t="shared" si="20"/>
        <v>0.99002241539554958</v>
      </c>
    </row>
    <row r="1298" spans="1:8" s="45" customFormat="1" ht="31.5" outlineLevel="3" x14ac:dyDescent="0.2">
      <c r="A1298" s="41" t="s">
        <v>19</v>
      </c>
      <c r="B1298" s="42" t="s">
        <v>852</v>
      </c>
      <c r="C1298" s="42" t="s">
        <v>24</v>
      </c>
      <c r="D1298" s="42" t="s">
        <v>953</v>
      </c>
      <c r="E1298" s="42"/>
      <c r="F1298" s="16">
        <v>9016.7000000000007</v>
      </c>
      <c r="G1298" s="43">
        <v>8639.7999999999993</v>
      </c>
      <c r="H1298" s="44">
        <f t="shared" si="20"/>
        <v>0.95819978484367885</v>
      </c>
    </row>
    <row r="1299" spans="1:8" s="45" customFormat="1" ht="31.5" outlineLevel="4" x14ac:dyDescent="0.2">
      <c r="A1299" s="41" t="s">
        <v>21</v>
      </c>
      <c r="B1299" s="42" t="s">
        <v>852</v>
      </c>
      <c r="C1299" s="42" t="s">
        <v>24</v>
      </c>
      <c r="D1299" s="42" t="s">
        <v>953</v>
      </c>
      <c r="E1299" s="42" t="s">
        <v>20</v>
      </c>
      <c r="F1299" s="16">
        <v>8457.5</v>
      </c>
      <c r="G1299" s="43">
        <v>8080.7</v>
      </c>
      <c r="H1299" s="44">
        <f t="shared" si="20"/>
        <v>0.95544782737215483</v>
      </c>
    </row>
    <row r="1300" spans="1:8" s="45" customFormat="1" ht="15.75" outlineLevel="5" x14ac:dyDescent="0.2">
      <c r="A1300" s="41" t="s">
        <v>72</v>
      </c>
      <c r="B1300" s="42" t="s">
        <v>852</v>
      </c>
      <c r="C1300" s="42" t="s">
        <v>24</v>
      </c>
      <c r="D1300" s="42" t="s">
        <v>953</v>
      </c>
      <c r="E1300" s="42" t="s">
        <v>3</v>
      </c>
      <c r="F1300" s="16">
        <v>559.20000000000005</v>
      </c>
      <c r="G1300" s="43">
        <v>559.1</v>
      </c>
      <c r="H1300" s="44">
        <f t="shared" si="20"/>
        <v>0.99982117310443486</v>
      </c>
    </row>
    <row r="1301" spans="1:8" s="45" customFormat="1" ht="110.25" outlineLevel="6" x14ac:dyDescent="0.2">
      <c r="A1301" s="46" t="s">
        <v>955</v>
      </c>
      <c r="B1301" s="42" t="s">
        <v>852</v>
      </c>
      <c r="C1301" s="42" t="s">
        <v>24</v>
      </c>
      <c r="D1301" s="42" t="s">
        <v>954</v>
      </c>
      <c r="E1301" s="42"/>
      <c r="F1301" s="16">
        <v>8776.7000000000007</v>
      </c>
      <c r="G1301" s="43">
        <v>8776.7000000000007</v>
      </c>
      <c r="H1301" s="44">
        <f t="shared" si="20"/>
        <v>1</v>
      </c>
    </row>
    <row r="1302" spans="1:8" s="45" customFormat="1" ht="63.75" customHeight="1" outlineLevel="7" x14ac:dyDescent="0.2">
      <c r="A1302" s="41" t="s">
        <v>17</v>
      </c>
      <c r="B1302" s="42" t="s">
        <v>852</v>
      </c>
      <c r="C1302" s="42" t="s">
        <v>24</v>
      </c>
      <c r="D1302" s="42" t="s">
        <v>954</v>
      </c>
      <c r="E1302" s="42" t="s">
        <v>16</v>
      </c>
      <c r="F1302" s="16">
        <v>3589</v>
      </c>
      <c r="G1302" s="43">
        <v>3774.6</v>
      </c>
      <c r="H1302" s="44">
        <f t="shared" si="20"/>
        <v>1.0517135692393424</v>
      </c>
    </row>
    <row r="1303" spans="1:8" s="45" customFormat="1" ht="31.5" outlineLevel="3" x14ac:dyDescent="0.2">
      <c r="A1303" s="41" t="s">
        <v>21</v>
      </c>
      <c r="B1303" s="42" t="s">
        <v>852</v>
      </c>
      <c r="C1303" s="42" t="s">
        <v>24</v>
      </c>
      <c r="D1303" s="42" t="s">
        <v>954</v>
      </c>
      <c r="E1303" s="42" t="s">
        <v>20</v>
      </c>
      <c r="F1303" s="16">
        <v>5077.8999999999996</v>
      </c>
      <c r="G1303" s="43">
        <v>4970.8999999999996</v>
      </c>
      <c r="H1303" s="44">
        <f t="shared" si="20"/>
        <v>0.97892829713070362</v>
      </c>
    </row>
    <row r="1304" spans="1:8" s="45" customFormat="1" ht="15.75" outlineLevel="4" x14ac:dyDescent="0.2">
      <c r="A1304" s="41" t="s">
        <v>72</v>
      </c>
      <c r="B1304" s="42" t="s">
        <v>852</v>
      </c>
      <c r="C1304" s="42" t="s">
        <v>24</v>
      </c>
      <c r="D1304" s="42" t="s">
        <v>954</v>
      </c>
      <c r="E1304" s="42" t="s">
        <v>3</v>
      </c>
      <c r="F1304" s="16">
        <v>109.8</v>
      </c>
      <c r="G1304" s="43">
        <v>31.2</v>
      </c>
      <c r="H1304" s="44">
        <f t="shared" si="20"/>
        <v>0.28415300546448086</v>
      </c>
    </row>
    <row r="1305" spans="1:8" s="45" customFormat="1" ht="94.5" outlineLevel="5" x14ac:dyDescent="0.2">
      <c r="A1305" s="41" t="s">
        <v>39</v>
      </c>
      <c r="B1305" s="42" t="s">
        <v>852</v>
      </c>
      <c r="C1305" s="42" t="s">
        <v>24</v>
      </c>
      <c r="D1305" s="42" t="s">
        <v>894</v>
      </c>
      <c r="E1305" s="42"/>
      <c r="F1305" s="16">
        <v>12576.3</v>
      </c>
      <c r="G1305" s="43">
        <v>12494.3</v>
      </c>
      <c r="H1305" s="44">
        <f t="shared" si="20"/>
        <v>0.99347979930504204</v>
      </c>
    </row>
    <row r="1306" spans="1:8" s="45" customFormat="1" ht="31.5" outlineLevel="6" x14ac:dyDescent="0.2">
      <c r="A1306" s="41" t="s">
        <v>21</v>
      </c>
      <c r="B1306" s="42" t="s">
        <v>852</v>
      </c>
      <c r="C1306" s="42" t="s">
        <v>24</v>
      </c>
      <c r="D1306" s="42" t="s">
        <v>894</v>
      </c>
      <c r="E1306" s="42" t="s">
        <v>20</v>
      </c>
      <c r="F1306" s="16">
        <v>10557.3</v>
      </c>
      <c r="G1306" s="43">
        <v>10525.3</v>
      </c>
      <c r="H1306" s="44">
        <f t="shared" si="20"/>
        <v>0.99696892197815734</v>
      </c>
    </row>
    <row r="1307" spans="1:8" s="45" customFormat="1" ht="15.75" outlineLevel="7" x14ac:dyDescent="0.2">
      <c r="A1307" s="41" t="s">
        <v>81</v>
      </c>
      <c r="B1307" s="42" t="s">
        <v>852</v>
      </c>
      <c r="C1307" s="42" t="s">
        <v>24</v>
      </c>
      <c r="D1307" s="42" t="s">
        <v>894</v>
      </c>
      <c r="E1307" s="42" t="s">
        <v>80</v>
      </c>
      <c r="F1307" s="16">
        <v>1000</v>
      </c>
      <c r="G1307" s="43">
        <v>950</v>
      </c>
      <c r="H1307" s="44">
        <f t="shared" si="20"/>
        <v>0.95</v>
      </c>
    </row>
    <row r="1308" spans="1:8" s="45" customFormat="1" ht="31.5" outlineLevel="5" x14ac:dyDescent="0.2">
      <c r="A1308" s="41" t="s">
        <v>41</v>
      </c>
      <c r="B1308" s="42" t="s">
        <v>852</v>
      </c>
      <c r="C1308" s="42" t="s">
        <v>24</v>
      </c>
      <c r="D1308" s="42" t="s">
        <v>894</v>
      </c>
      <c r="E1308" s="42" t="s">
        <v>40</v>
      </c>
      <c r="F1308" s="16">
        <v>1019</v>
      </c>
      <c r="G1308" s="43">
        <v>1019</v>
      </c>
      <c r="H1308" s="44">
        <f t="shared" si="20"/>
        <v>1</v>
      </c>
    </row>
    <row r="1309" spans="1:8" s="45" customFormat="1" ht="94.5" outlineLevel="6" x14ac:dyDescent="0.2">
      <c r="A1309" s="46" t="s">
        <v>957</v>
      </c>
      <c r="B1309" s="42" t="s">
        <v>852</v>
      </c>
      <c r="C1309" s="42" t="s">
        <v>24</v>
      </c>
      <c r="D1309" s="42" t="s">
        <v>956</v>
      </c>
      <c r="E1309" s="42"/>
      <c r="F1309" s="16">
        <v>28312.7</v>
      </c>
      <c r="G1309" s="43">
        <v>28312.7</v>
      </c>
      <c r="H1309" s="44">
        <f t="shared" si="20"/>
        <v>1</v>
      </c>
    </row>
    <row r="1310" spans="1:8" s="45" customFormat="1" ht="63.75" customHeight="1" outlineLevel="7" x14ac:dyDescent="0.2">
      <c r="A1310" s="41" t="s">
        <v>17</v>
      </c>
      <c r="B1310" s="42" t="s">
        <v>852</v>
      </c>
      <c r="C1310" s="42" t="s">
        <v>24</v>
      </c>
      <c r="D1310" s="42" t="s">
        <v>956</v>
      </c>
      <c r="E1310" s="42" t="s">
        <v>16</v>
      </c>
      <c r="F1310" s="16">
        <v>28312.7</v>
      </c>
      <c r="G1310" s="43">
        <v>28312.7</v>
      </c>
      <c r="H1310" s="44">
        <f t="shared" si="20"/>
        <v>1</v>
      </c>
    </row>
    <row r="1311" spans="1:8" s="45" customFormat="1" ht="31.5" outlineLevel="7" x14ac:dyDescent="0.2">
      <c r="A1311" s="41" t="s">
        <v>959</v>
      </c>
      <c r="B1311" s="42" t="s">
        <v>852</v>
      </c>
      <c r="C1311" s="42" t="s">
        <v>24</v>
      </c>
      <c r="D1311" s="42" t="s">
        <v>958</v>
      </c>
      <c r="E1311" s="42"/>
      <c r="F1311" s="16">
        <v>801</v>
      </c>
      <c r="G1311" s="43">
        <v>801</v>
      </c>
      <c r="H1311" s="44">
        <f t="shared" si="20"/>
        <v>1</v>
      </c>
    </row>
    <row r="1312" spans="1:8" s="45" customFormat="1" ht="94.5" outlineLevel="5" x14ac:dyDescent="0.2">
      <c r="A1312" s="41" t="s">
        <v>39</v>
      </c>
      <c r="B1312" s="42" t="s">
        <v>852</v>
      </c>
      <c r="C1312" s="42" t="s">
        <v>24</v>
      </c>
      <c r="D1312" s="42" t="s">
        <v>960</v>
      </c>
      <c r="E1312" s="42"/>
      <c r="F1312" s="16">
        <v>801</v>
      </c>
      <c r="G1312" s="43">
        <v>801</v>
      </c>
      <c r="H1312" s="44">
        <f t="shared" si="20"/>
        <v>1</v>
      </c>
    </row>
    <row r="1313" spans="1:8" s="45" customFormat="1" ht="31.5" outlineLevel="6" x14ac:dyDescent="0.2">
      <c r="A1313" s="41" t="s">
        <v>41</v>
      </c>
      <c r="B1313" s="42" t="s">
        <v>852</v>
      </c>
      <c r="C1313" s="42" t="s">
        <v>24</v>
      </c>
      <c r="D1313" s="42" t="s">
        <v>960</v>
      </c>
      <c r="E1313" s="42" t="s">
        <v>40</v>
      </c>
      <c r="F1313" s="16">
        <v>801</v>
      </c>
      <c r="G1313" s="43">
        <v>801</v>
      </c>
      <c r="H1313" s="44">
        <f t="shared" si="20"/>
        <v>1</v>
      </c>
    </row>
    <row r="1314" spans="1:8" s="45" customFormat="1" ht="47.25" outlineLevel="7" x14ac:dyDescent="0.2">
      <c r="A1314" s="41" t="s">
        <v>87</v>
      </c>
      <c r="B1314" s="42" t="s">
        <v>852</v>
      </c>
      <c r="C1314" s="42" t="s">
        <v>24</v>
      </c>
      <c r="D1314" s="42" t="s">
        <v>86</v>
      </c>
      <c r="E1314" s="42"/>
      <c r="F1314" s="16">
        <v>1044</v>
      </c>
      <c r="G1314" s="43">
        <v>1041.3</v>
      </c>
      <c r="H1314" s="44">
        <f t="shared" si="20"/>
        <v>0.99741379310344824</v>
      </c>
    </row>
    <row r="1315" spans="1:8" s="45" customFormat="1" ht="15.75" outlineLevel="7" x14ac:dyDescent="0.2">
      <c r="A1315" s="41" t="s">
        <v>366</v>
      </c>
      <c r="B1315" s="42" t="s">
        <v>852</v>
      </c>
      <c r="C1315" s="42" t="s">
        <v>24</v>
      </c>
      <c r="D1315" s="42" t="s">
        <v>365</v>
      </c>
      <c r="E1315" s="42"/>
      <c r="F1315" s="16">
        <v>1044</v>
      </c>
      <c r="G1315" s="43">
        <v>1041.3</v>
      </c>
      <c r="H1315" s="44">
        <f t="shared" si="20"/>
        <v>0.99741379310344824</v>
      </c>
    </row>
    <row r="1316" spans="1:8" s="45" customFormat="1" ht="110.25" outlineLevel="3" x14ac:dyDescent="0.2">
      <c r="A1316" s="46" t="s">
        <v>962</v>
      </c>
      <c r="B1316" s="42" t="s">
        <v>852</v>
      </c>
      <c r="C1316" s="42" t="s">
        <v>24</v>
      </c>
      <c r="D1316" s="42" t="s">
        <v>961</v>
      </c>
      <c r="E1316" s="42"/>
      <c r="F1316" s="16">
        <v>1044</v>
      </c>
      <c r="G1316" s="43">
        <v>1041.3</v>
      </c>
      <c r="H1316" s="44">
        <f t="shared" si="20"/>
        <v>0.99741379310344824</v>
      </c>
    </row>
    <row r="1317" spans="1:8" s="45" customFormat="1" ht="94.5" outlineLevel="4" x14ac:dyDescent="0.2">
      <c r="A1317" s="41" t="s">
        <v>39</v>
      </c>
      <c r="B1317" s="42" t="s">
        <v>852</v>
      </c>
      <c r="C1317" s="42" t="s">
        <v>24</v>
      </c>
      <c r="D1317" s="42" t="s">
        <v>963</v>
      </c>
      <c r="E1317" s="42"/>
      <c r="F1317" s="16">
        <v>1044</v>
      </c>
      <c r="G1317" s="43">
        <v>1041.3</v>
      </c>
      <c r="H1317" s="44">
        <f t="shared" si="20"/>
        <v>0.99741379310344824</v>
      </c>
    </row>
    <row r="1318" spans="1:8" s="45" customFormat="1" ht="31.5" outlineLevel="5" x14ac:dyDescent="0.2">
      <c r="A1318" s="41" t="s">
        <v>21</v>
      </c>
      <c r="B1318" s="42" t="s">
        <v>852</v>
      </c>
      <c r="C1318" s="42" t="s">
        <v>24</v>
      </c>
      <c r="D1318" s="42" t="s">
        <v>963</v>
      </c>
      <c r="E1318" s="42" t="s">
        <v>20</v>
      </c>
      <c r="F1318" s="16">
        <v>1044</v>
      </c>
      <c r="G1318" s="43">
        <v>1041.3</v>
      </c>
      <c r="H1318" s="44">
        <f t="shared" si="20"/>
        <v>0.99741379310344824</v>
      </c>
    </row>
    <row r="1319" spans="1:8" s="45" customFormat="1" ht="47.25" outlineLevel="6" x14ac:dyDescent="0.2">
      <c r="A1319" s="41" t="s">
        <v>965</v>
      </c>
      <c r="B1319" s="42" t="s">
        <v>852</v>
      </c>
      <c r="C1319" s="42" t="s">
        <v>24</v>
      </c>
      <c r="D1319" s="42" t="s">
        <v>964</v>
      </c>
      <c r="E1319" s="42"/>
      <c r="F1319" s="16">
        <v>1425</v>
      </c>
      <c r="G1319" s="43">
        <v>1425</v>
      </c>
      <c r="H1319" s="44">
        <f t="shared" si="20"/>
        <v>1</v>
      </c>
    </row>
    <row r="1320" spans="1:8" s="45" customFormat="1" ht="31.5" outlineLevel="7" x14ac:dyDescent="0.2">
      <c r="A1320" s="41" t="s">
        <v>967</v>
      </c>
      <c r="B1320" s="42" t="s">
        <v>852</v>
      </c>
      <c r="C1320" s="42" t="s">
        <v>24</v>
      </c>
      <c r="D1320" s="42" t="s">
        <v>966</v>
      </c>
      <c r="E1320" s="42"/>
      <c r="F1320" s="16">
        <v>1425</v>
      </c>
      <c r="G1320" s="43">
        <v>1425</v>
      </c>
      <c r="H1320" s="44">
        <f t="shared" si="20"/>
        <v>1</v>
      </c>
    </row>
    <row r="1321" spans="1:8" s="45" customFormat="1" ht="31.5" outlineLevel="7" x14ac:dyDescent="0.2">
      <c r="A1321" s="41" t="s">
        <v>969</v>
      </c>
      <c r="B1321" s="42" t="s">
        <v>852</v>
      </c>
      <c r="C1321" s="42" t="s">
        <v>24</v>
      </c>
      <c r="D1321" s="42" t="s">
        <v>968</v>
      </c>
      <c r="E1321" s="42"/>
      <c r="F1321" s="16">
        <v>1425</v>
      </c>
      <c r="G1321" s="43">
        <v>1425</v>
      </c>
      <c r="H1321" s="44">
        <f t="shared" si="20"/>
        <v>1</v>
      </c>
    </row>
    <row r="1322" spans="1:8" s="45" customFormat="1" ht="94.5" outlineLevel="1" x14ac:dyDescent="0.2">
      <c r="A1322" s="41" t="s">
        <v>39</v>
      </c>
      <c r="B1322" s="42" t="s">
        <v>852</v>
      </c>
      <c r="C1322" s="42" t="s">
        <v>24</v>
      </c>
      <c r="D1322" s="42" t="s">
        <v>970</v>
      </c>
      <c r="E1322" s="42"/>
      <c r="F1322" s="16">
        <v>1425</v>
      </c>
      <c r="G1322" s="43">
        <v>1425</v>
      </c>
      <c r="H1322" s="44">
        <f t="shared" si="20"/>
        <v>1</v>
      </c>
    </row>
    <row r="1323" spans="1:8" s="45" customFormat="1" ht="31.5" outlineLevel="2" x14ac:dyDescent="0.2">
      <c r="A1323" s="41" t="s">
        <v>41</v>
      </c>
      <c r="B1323" s="42" t="s">
        <v>852</v>
      </c>
      <c r="C1323" s="42" t="s">
        <v>24</v>
      </c>
      <c r="D1323" s="42" t="s">
        <v>970</v>
      </c>
      <c r="E1323" s="42" t="s">
        <v>40</v>
      </c>
      <c r="F1323" s="16">
        <v>1425</v>
      </c>
      <c r="G1323" s="43">
        <v>1425</v>
      </c>
      <c r="H1323" s="44">
        <f t="shared" si="20"/>
        <v>1</v>
      </c>
    </row>
    <row r="1324" spans="1:8" s="45" customFormat="1" ht="94.5" outlineLevel="3" x14ac:dyDescent="0.2">
      <c r="A1324" s="41" t="s">
        <v>147</v>
      </c>
      <c r="B1324" s="42" t="s">
        <v>852</v>
      </c>
      <c r="C1324" s="42" t="s">
        <v>24</v>
      </c>
      <c r="D1324" s="42" t="s">
        <v>146</v>
      </c>
      <c r="E1324" s="42"/>
      <c r="F1324" s="16">
        <v>7340.8</v>
      </c>
      <c r="G1324" s="43">
        <v>7340.6</v>
      </c>
      <c r="H1324" s="44">
        <f t="shared" si="20"/>
        <v>0.99997275501307759</v>
      </c>
    </row>
    <row r="1325" spans="1:8" s="45" customFormat="1" ht="31.5" outlineLevel="4" x14ac:dyDescent="0.2">
      <c r="A1325" s="41" t="s">
        <v>149</v>
      </c>
      <c r="B1325" s="42" t="s">
        <v>852</v>
      </c>
      <c r="C1325" s="42" t="s">
        <v>24</v>
      </c>
      <c r="D1325" s="42" t="s">
        <v>148</v>
      </c>
      <c r="E1325" s="42"/>
      <c r="F1325" s="16">
        <v>7340.8</v>
      </c>
      <c r="G1325" s="43">
        <v>7340.6</v>
      </c>
      <c r="H1325" s="44">
        <f t="shared" si="20"/>
        <v>0.99997275501307759</v>
      </c>
    </row>
    <row r="1326" spans="1:8" s="45" customFormat="1" ht="78.75" outlineLevel="5" x14ac:dyDescent="0.2">
      <c r="A1326" s="41" t="s">
        <v>972</v>
      </c>
      <c r="B1326" s="42" t="s">
        <v>852</v>
      </c>
      <c r="C1326" s="42" t="s">
        <v>24</v>
      </c>
      <c r="D1326" s="42" t="s">
        <v>971</v>
      </c>
      <c r="E1326" s="42"/>
      <c r="F1326" s="16">
        <v>59.1</v>
      </c>
      <c r="G1326" s="43">
        <v>59.1</v>
      </c>
      <c r="H1326" s="44">
        <f t="shared" si="20"/>
        <v>1</v>
      </c>
    </row>
    <row r="1327" spans="1:8" s="45" customFormat="1" ht="94.5" outlineLevel="6" x14ac:dyDescent="0.2">
      <c r="A1327" s="41" t="s">
        <v>39</v>
      </c>
      <c r="B1327" s="42" t="s">
        <v>852</v>
      </c>
      <c r="C1327" s="42" t="s">
        <v>24</v>
      </c>
      <c r="D1327" s="42" t="s">
        <v>973</v>
      </c>
      <c r="E1327" s="42"/>
      <c r="F1327" s="16">
        <v>59.1</v>
      </c>
      <c r="G1327" s="43">
        <v>59.1</v>
      </c>
      <c r="H1327" s="44">
        <f t="shared" si="20"/>
        <v>1</v>
      </c>
    </row>
    <row r="1328" spans="1:8" s="45" customFormat="1" ht="31.5" outlineLevel="7" x14ac:dyDescent="0.2">
      <c r="A1328" s="41" t="s">
        <v>21</v>
      </c>
      <c r="B1328" s="42" t="s">
        <v>852</v>
      </c>
      <c r="C1328" s="42" t="s">
        <v>24</v>
      </c>
      <c r="D1328" s="42" t="s">
        <v>973</v>
      </c>
      <c r="E1328" s="42" t="s">
        <v>20</v>
      </c>
      <c r="F1328" s="16">
        <v>59.1</v>
      </c>
      <c r="G1328" s="43">
        <v>59.1</v>
      </c>
      <c r="H1328" s="44">
        <f t="shared" si="20"/>
        <v>1</v>
      </c>
    </row>
    <row r="1329" spans="1:8" s="45" customFormat="1" ht="63" outlineLevel="3" x14ac:dyDescent="0.2">
      <c r="A1329" s="41" t="s">
        <v>975</v>
      </c>
      <c r="B1329" s="42" t="s">
        <v>852</v>
      </c>
      <c r="C1329" s="42" t="s">
        <v>24</v>
      </c>
      <c r="D1329" s="42" t="s">
        <v>974</v>
      </c>
      <c r="E1329" s="42"/>
      <c r="F1329" s="16">
        <v>3816</v>
      </c>
      <c r="G1329" s="43">
        <v>3815.9</v>
      </c>
      <c r="H1329" s="44">
        <f t="shared" si="20"/>
        <v>0.99997379454926627</v>
      </c>
    </row>
    <row r="1330" spans="1:8" s="45" customFormat="1" ht="94.5" outlineLevel="4" x14ac:dyDescent="0.2">
      <c r="A1330" s="41" t="s">
        <v>39</v>
      </c>
      <c r="B1330" s="42" t="s">
        <v>852</v>
      </c>
      <c r="C1330" s="42" t="s">
        <v>24</v>
      </c>
      <c r="D1330" s="42" t="s">
        <v>976</v>
      </c>
      <c r="E1330" s="42"/>
      <c r="F1330" s="16">
        <v>3816</v>
      </c>
      <c r="G1330" s="43">
        <v>3815.9</v>
      </c>
      <c r="H1330" s="44">
        <f t="shared" si="20"/>
        <v>0.99997379454926627</v>
      </c>
    </row>
    <row r="1331" spans="1:8" s="45" customFormat="1" ht="31.5" outlineLevel="5" x14ac:dyDescent="0.2">
      <c r="A1331" s="41" t="s">
        <v>21</v>
      </c>
      <c r="B1331" s="42" t="s">
        <v>852</v>
      </c>
      <c r="C1331" s="42" t="s">
        <v>24</v>
      </c>
      <c r="D1331" s="42" t="s">
        <v>976</v>
      </c>
      <c r="E1331" s="42" t="s">
        <v>20</v>
      </c>
      <c r="F1331" s="16">
        <v>1049.7</v>
      </c>
      <c r="G1331" s="43">
        <v>1049.5999999999999</v>
      </c>
      <c r="H1331" s="44">
        <f t="shared" si="20"/>
        <v>0.99990473468610064</v>
      </c>
    </row>
    <row r="1332" spans="1:8" s="45" customFormat="1" ht="31.5" outlineLevel="6" x14ac:dyDescent="0.2">
      <c r="A1332" s="41" t="s">
        <v>41</v>
      </c>
      <c r="B1332" s="42" t="s">
        <v>852</v>
      </c>
      <c r="C1332" s="42" t="s">
        <v>24</v>
      </c>
      <c r="D1332" s="42" t="s">
        <v>976</v>
      </c>
      <c r="E1332" s="42" t="s">
        <v>40</v>
      </c>
      <c r="F1332" s="16">
        <v>2766.3</v>
      </c>
      <c r="G1332" s="43">
        <v>2766.3</v>
      </c>
      <c r="H1332" s="44">
        <f t="shared" si="20"/>
        <v>1</v>
      </c>
    </row>
    <row r="1333" spans="1:8" s="45" customFormat="1" ht="63" outlineLevel="7" x14ac:dyDescent="0.2">
      <c r="A1333" s="41" t="s">
        <v>978</v>
      </c>
      <c r="B1333" s="42" t="s">
        <v>852</v>
      </c>
      <c r="C1333" s="42" t="s">
        <v>24</v>
      </c>
      <c r="D1333" s="42" t="s">
        <v>977</v>
      </c>
      <c r="E1333" s="42"/>
      <c r="F1333" s="16">
        <v>3465.7</v>
      </c>
      <c r="G1333" s="43">
        <v>3465.6</v>
      </c>
      <c r="H1333" s="44">
        <f t="shared" si="20"/>
        <v>0.99997114580027124</v>
      </c>
    </row>
    <row r="1334" spans="1:8" s="45" customFormat="1" ht="94.5" x14ac:dyDescent="0.2">
      <c r="A1334" s="41" t="s">
        <v>39</v>
      </c>
      <c r="B1334" s="42" t="s">
        <v>852</v>
      </c>
      <c r="C1334" s="42" t="s">
        <v>24</v>
      </c>
      <c r="D1334" s="42" t="s">
        <v>979</v>
      </c>
      <c r="E1334" s="42"/>
      <c r="F1334" s="16">
        <v>3465.7</v>
      </c>
      <c r="G1334" s="43">
        <v>3465.6</v>
      </c>
      <c r="H1334" s="44">
        <f t="shared" si="20"/>
        <v>0.99997114580027124</v>
      </c>
    </row>
    <row r="1335" spans="1:8" s="45" customFormat="1" ht="31.5" outlineLevel="1" x14ac:dyDescent="0.2">
      <c r="A1335" s="41" t="s">
        <v>21</v>
      </c>
      <c r="B1335" s="42" t="s">
        <v>852</v>
      </c>
      <c r="C1335" s="42" t="s">
        <v>24</v>
      </c>
      <c r="D1335" s="42" t="s">
        <v>979</v>
      </c>
      <c r="E1335" s="42" t="s">
        <v>20</v>
      </c>
      <c r="F1335" s="16">
        <v>1791.5</v>
      </c>
      <c r="G1335" s="43">
        <v>1791.4</v>
      </c>
      <c r="H1335" s="44">
        <f t="shared" si="20"/>
        <v>0.99994418085403303</v>
      </c>
    </row>
    <row r="1336" spans="1:8" s="45" customFormat="1" ht="31.5" outlineLevel="2" x14ac:dyDescent="0.2">
      <c r="A1336" s="41" t="s">
        <v>41</v>
      </c>
      <c r="B1336" s="42" t="s">
        <v>852</v>
      </c>
      <c r="C1336" s="42" t="s">
        <v>24</v>
      </c>
      <c r="D1336" s="42" t="s">
        <v>979</v>
      </c>
      <c r="E1336" s="42" t="s">
        <v>40</v>
      </c>
      <c r="F1336" s="16">
        <v>1674.2</v>
      </c>
      <c r="G1336" s="43">
        <v>1674.2</v>
      </c>
      <c r="H1336" s="44">
        <f t="shared" si="20"/>
        <v>1</v>
      </c>
    </row>
    <row r="1337" spans="1:8" s="45" customFormat="1" ht="63" outlineLevel="3" x14ac:dyDescent="0.2">
      <c r="A1337" s="41" t="s">
        <v>47</v>
      </c>
      <c r="B1337" s="42" t="s">
        <v>852</v>
      </c>
      <c r="C1337" s="42" t="s">
        <v>24</v>
      </c>
      <c r="D1337" s="42" t="s">
        <v>46</v>
      </c>
      <c r="E1337" s="42"/>
      <c r="F1337" s="16">
        <v>1362.2</v>
      </c>
      <c r="G1337" s="43">
        <v>1361.8</v>
      </c>
      <c r="H1337" s="44">
        <f t="shared" si="20"/>
        <v>0.9997063573630891</v>
      </c>
    </row>
    <row r="1338" spans="1:8" s="45" customFormat="1" ht="47.25" outlineLevel="4" x14ac:dyDescent="0.2">
      <c r="A1338" s="41" t="s">
        <v>49</v>
      </c>
      <c r="B1338" s="42" t="s">
        <v>852</v>
      </c>
      <c r="C1338" s="42" t="s">
        <v>24</v>
      </c>
      <c r="D1338" s="42" t="s">
        <v>48</v>
      </c>
      <c r="E1338" s="42"/>
      <c r="F1338" s="16">
        <v>1362.2</v>
      </c>
      <c r="G1338" s="43">
        <v>1361.8</v>
      </c>
      <c r="H1338" s="44">
        <f t="shared" si="20"/>
        <v>0.9997063573630891</v>
      </c>
    </row>
    <row r="1339" spans="1:8" s="45" customFormat="1" ht="47.25" outlineLevel="5" x14ac:dyDescent="0.2">
      <c r="A1339" s="41" t="s">
        <v>981</v>
      </c>
      <c r="B1339" s="42" t="s">
        <v>852</v>
      </c>
      <c r="C1339" s="42" t="s">
        <v>24</v>
      </c>
      <c r="D1339" s="42" t="s">
        <v>980</v>
      </c>
      <c r="E1339" s="42"/>
      <c r="F1339" s="16">
        <v>1362.2</v>
      </c>
      <c r="G1339" s="43">
        <v>1361.8</v>
      </c>
      <c r="H1339" s="44">
        <f t="shared" si="20"/>
        <v>0.9997063573630891</v>
      </c>
    </row>
    <row r="1340" spans="1:8" s="45" customFormat="1" ht="78.75" outlineLevel="6" x14ac:dyDescent="0.2">
      <c r="A1340" s="41" t="s">
        <v>55</v>
      </c>
      <c r="B1340" s="42" t="s">
        <v>852</v>
      </c>
      <c r="C1340" s="42" t="s">
        <v>24</v>
      </c>
      <c r="D1340" s="42" t="s">
        <v>982</v>
      </c>
      <c r="E1340" s="42"/>
      <c r="F1340" s="16">
        <v>1362.2</v>
      </c>
      <c r="G1340" s="43">
        <v>1361.8</v>
      </c>
      <c r="H1340" s="44">
        <f t="shared" si="20"/>
        <v>0.9997063573630891</v>
      </c>
    </row>
    <row r="1341" spans="1:8" s="45" customFormat="1" ht="31.5" outlineLevel="7" x14ac:dyDescent="0.2">
      <c r="A1341" s="41" t="s">
        <v>21</v>
      </c>
      <c r="B1341" s="42" t="s">
        <v>852</v>
      </c>
      <c r="C1341" s="42" t="s">
        <v>24</v>
      </c>
      <c r="D1341" s="42" t="s">
        <v>982</v>
      </c>
      <c r="E1341" s="42" t="s">
        <v>20</v>
      </c>
      <c r="F1341" s="16">
        <v>722.3</v>
      </c>
      <c r="G1341" s="43">
        <v>721.9</v>
      </c>
      <c r="H1341" s="44">
        <f t="shared" si="20"/>
        <v>0.99944621348470164</v>
      </c>
    </row>
    <row r="1342" spans="1:8" s="45" customFormat="1" ht="31.5" outlineLevel="1" x14ac:dyDescent="0.2">
      <c r="A1342" s="41" t="s">
        <v>41</v>
      </c>
      <c r="B1342" s="42" t="s">
        <v>852</v>
      </c>
      <c r="C1342" s="42" t="s">
        <v>24</v>
      </c>
      <c r="D1342" s="42" t="s">
        <v>982</v>
      </c>
      <c r="E1342" s="42" t="s">
        <v>40</v>
      </c>
      <c r="F1342" s="16">
        <v>639.9</v>
      </c>
      <c r="G1342" s="43">
        <v>639.9</v>
      </c>
      <c r="H1342" s="44">
        <f t="shared" si="20"/>
        <v>1</v>
      </c>
    </row>
    <row r="1343" spans="1:8" ht="15.75" outlineLevel="2" x14ac:dyDescent="0.2">
      <c r="A1343" s="8" t="s">
        <v>2114</v>
      </c>
      <c r="B1343" s="36" t="s">
        <v>852</v>
      </c>
      <c r="C1343" s="36" t="s">
        <v>161</v>
      </c>
      <c r="D1343" s="36"/>
      <c r="E1343" s="36"/>
      <c r="F1343" s="15">
        <v>8358.6</v>
      </c>
      <c r="G1343" s="38">
        <v>7586</v>
      </c>
      <c r="H1343" s="39">
        <f t="shared" si="20"/>
        <v>0.90756825305673194</v>
      </c>
    </row>
    <row r="1344" spans="1:8" ht="15.75" outlineLevel="3" collapsed="1" x14ac:dyDescent="0.2">
      <c r="A1344" s="40" t="s">
        <v>164</v>
      </c>
      <c r="B1344" s="36" t="s">
        <v>852</v>
      </c>
      <c r="C1344" s="36" t="s">
        <v>163</v>
      </c>
      <c r="D1344" s="36"/>
      <c r="E1344" s="36"/>
      <c r="F1344" s="15">
        <v>8358.6</v>
      </c>
      <c r="G1344" s="38">
        <v>7586</v>
      </c>
      <c r="H1344" s="39">
        <f t="shared" si="20"/>
        <v>0.90756825305673194</v>
      </c>
    </row>
    <row r="1345" spans="1:8" s="45" customFormat="1" ht="31.5" outlineLevel="4" x14ac:dyDescent="0.2">
      <c r="A1345" s="41" t="s">
        <v>66</v>
      </c>
      <c r="B1345" s="42" t="s">
        <v>852</v>
      </c>
      <c r="C1345" s="42" t="s">
        <v>163</v>
      </c>
      <c r="D1345" s="42" t="s">
        <v>65</v>
      </c>
      <c r="E1345" s="42"/>
      <c r="F1345" s="16">
        <v>2500</v>
      </c>
      <c r="G1345" s="43">
        <v>1910</v>
      </c>
      <c r="H1345" s="44">
        <f t="shared" si="20"/>
        <v>0.76400000000000001</v>
      </c>
    </row>
    <row r="1346" spans="1:8" s="45" customFormat="1" ht="47.25" outlineLevel="5" x14ac:dyDescent="0.2">
      <c r="A1346" s="41" t="s">
        <v>891</v>
      </c>
      <c r="B1346" s="42" t="s">
        <v>852</v>
      </c>
      <c r="C1346" s="42" t="s">
        <v>163</v>
      </c>
      <c r="D1346" s="42" t="s">
        <v>890</v>
      </c>
      <c r="E1346" s="42"/>
      <c r="F1346" s="16">
        <v>2500</v>
      </c>
      <c r="G1346" s="43">
        <v>1910</v>
      </c>
      <c r="H1346" s="44">
        <f t="shared" si="20"/>
        <v>0.76400000000000001</v>
      </c>
    </row>
    <row r="1347" spans="1:8" s="45" customFormat="1" ht="31.5" outlineLevel="6" x14ac:dyDescent="0.2">
      <c r="A1347" s="41" t="s">
        <v>893</v>
      </c>
      <c r="B1347" s="42" t="s">
        <v>852</v>
      </c>
      <c r="C1347" s="42" t="s">
        <v>163</v>
      </c>
      <c r="D1347" s="42" t="s">
        <v>892</v>
      </c>
      <c r="E1347" s="42"/>
      <c r="F1347" s="16">
        <v>2500</v>
      </c>
      <c r="G1347" s="43">
        <v>1910</v>
      </c>
      <c r="H1347" s="44">
        <f t="shared" si="20"/>
        <v>0.76400000000000001</v>
      </c>
    </row>
    <row r="1348" spans="1:8" s="45" customFormat="1" ht="94.5" outlineLevel="7" x14ac:dyDescent="0.2">
      <c r="A1348" s="41" t="s">
        <v>39</v>
      </c>
      <c r="B1348" s="42" t="s">
        <v>852</v>
      </c>
      <c r="C1348" s="42" t="s">
        <v>163</v>
      </c>
      <c r="D1348" s="42" t="s">
        <v>894</v>
      </c>
      <c r="E1348" s="42"/>
      <c r="F1348" s="16">
        <v>2500</v>
      </c>
      <c r="G1348" s="43">
        <v>1910</v>
      </c>
      <c r="H1348" s="44">
        <f t="shared" si="20"/>
        <v>0.76400000000000001</v>
      </c>
    </row>
    <row r="1349" spans="1:8" s="45" customFormat="1" ht="15.75" outlineLevel="1" x14ac:dyDescent="0.2">
      <c r="A1349" s="41" t="s">
        <v>81</v>
      </c>
      <c r="B1349" s="42" t="s">
        <v>852</v>
      </c>
      <c r="C1349" s="42" t="s">
        <v>163</v>
      </c>
      <c r="D1349" s="42" t="s">
        <v>894</v>
      </c>
      <c r="E1349" s="42" t="s">
        <v>80</v>
      </c>
      <c r="F1349" s="16">
        <v>2500</v>
      </c>
      <c r="G1349" s="43">
        <v>1910</v>
      </c>
      <c r="H1349" s="44">
        <f t="shared" si="20"/>
        <v>0.76400000000000001</v>
      </c>
    </row>
    <row r="1350" spans="1:8" s="45" customFormat="1" ht="47.25" outlineLevel="2" x14ac:dyDescent="0.2">
      <c r="A1350" s="41" t="s">
        <v>87</v>
      </c>
      <c r="B1350" s="42" t="s">
        <v>852</v>
      </c>
      <c r="C1350" s="42" t="s">
        <v>163</v>
      </c>
      <c r="D1350" s="42" t="s">
        <v>86</v>
      </c>
      <c r="E1350" s="42"/>
      <c r="F1350" s="16">
        <v>5858.6</v>
      </c>
      <c r="G1350" s="43">
        <v>5676</v>
      </c>
      <c r="H1350" s="44">
        <f t="shared" si="20"/>
        <v>0.96883214419827257</v>
      </c>
    </row>
    <row r="1351" spans="1:8" s="45" customFormat="1" ht="15.75" outlineLevel="3" x14ac:dyDescent="0.2">
      <c r="A1351" s="41" t="s">
        <v>366</v>
      </c>
      <c r="B1351" s="42" t="s">
        <v>852</v>
      </c>
      <c r="C1351" s="42" t="s">
        <v>163</v>
      </c>
      <c r="D1351" s="42" t="s">
        <v>365</v>
      </c>
      <c r="E1351" s="42"/>
      <c r="F1351" s="16">
        <v>5858.6</v>
      </c>
      <c r="G1351" s="43">
        <v>5676</v>
      </c>
      <c r="H1351" s="44">
        <f t="shared" si="20"/>
        <v>0.96883214419827257</v>
      </c>
    </row>
    <row r="1352" spans="1:8" s="45" customFormat="1" ht="63" outlineLevel="4" x14ac:dyDescent="0.2">
      <c r="A1352" s="41" t="s">
        <v>984</v>
      </c>
      <c r="B1352" s="42" t="s">
        <v>852</v>
      </c>
      <c r="C1352" s="42" t="s">
        <v>163</v>
      </c>
      <c r="D1352" s="42" t="s">
        <v>983</v>
      </c>
      <c r="E1352" s="42"/>
      <c r="F1352" s="16">
        <v>5858.6</v>
      </c>
      <c r="G1352" s="43">
        <v>5676</v>
      </c>
      <c r="H1352" s="44">
        <f t="shared" ref="H1352:H1415" si="21">G1352/F1352</f>
        <v>0.96883214419827257</v>
      </c>
    </row>
    <row r="1353" spans="1:8" s="45" customFormat="1" ht="94.5" outlineLevel="5" x14ac:dyDescent="0.2">
      <c r="A1353" s="41" t="s">
        <v>39</v>
      </c>
      <c r="B1353" s="42" t="s">
        <v>852</v>
      </c>
      <c r="C1353" s="42" t="s">
        <v>163</v>
      </c>
      <c r="D1353" s="42" t="s">
        <v>985</v>
      </c>
      <c r="E1353" s="42"/>
      <c r="F1353" s="16">
        <v>5858.6</v>
      </c>
      <c r="G1353" s="43">
        <v>5676</v>
      </c>
      <c r="H1353" s="44">
        <f t="shared" si="21"/>
        <v>0.96883214419827257</v>
      </c>
    </row>
    <row r="1354" spans="1:8" s="45" customFormat="1" ht="15.75" outlineLevel="6" x14ac:dyDescent="0.2">
      <c r="A1354" s="41" t="s">
        <v>81</v>
      </c>
      <c r="B1354" s="42" t="s">
        <v>852</v>
      </c>
      <c r="C1354" s="42" t="s">
        <v>163</v>
      </c>
      <c r="D1354" s="42" t="s">
        <v>985</v>
      </c>
      <c r="E1354" s="42" t="s">
        <v>80</v>
      </c>
      <c r="F1354" s="16">
        <v>5858.6</v>
      </c>
      <c r="G1354" s="43">
        <v>5676</v>
      </c>
      <c r="H1354" s="44">
        <f t="shared" si="21"/>
        <v>0.96883214419827257</v>
      </c>
    </row>
    <row r="1355" spans="1:8" ht="31.5" outlineLevel="7" x14ac:dyDescent="0.2">
      <c r="A1355" s="8" t="s">
        <v>2135</v>
      </c>
      <c r="B1355" s="36" t="s">
        <v>986</v>
      </c>
      <c r="C1355" s="36"/>
      <c r="D1355" s="36"/>
      <c r="E1355" s="36"/>
      <c r="F1355" s="15">
        <v>2894743.5</v>
      </c>
      <c r="G1355" s="38">
        <v>2852770.1</v>
      </c>
      <c r="H1355" s="39">
        <f t="shared" si="21"/>
        <v>0.98550013153151572</v>
      </c>
    </row>
    <row r="1356" spans="1:8" ht="15.75" outlineLevel="6" x14ac:dyDescent="0.2">
      <c r="A1356" s="8" t="s">
        <v>2108</v>
      </c>
      <c r="B1356" s="36" t="s">
        <v>986</v>
      </c>
      <c r="C1356" s="36" t="s">
        <v>4</v>
      </c>
      <c r="D1356" s="36"/>
      <c r="E1356" s="36"/>
      <c r="F1356" s="15">
        <v>27200.7</v>
      </c>
      <c r="G1356" s="38">
        <v>23395.5</v>
      </c>
      <c r="H1356" s="39">
        <f t="shared" si="21"/>
        <v>0.86010654137577336</v>
      </c>
    </row>
    <row r="1357" spans="1:8" ht="15.75" outlineLevel="7" x14ac:dyDescent="0.2">
      <c r="A1357" s="40" t="s">
        <v>7</v>
      </c>
      <c r="B1357" s="36" t="s">
        <v>986</v>
      </c>
      <c r="C1357" s="36" t="s">
        <v>6</v>
      </c>
      <c r="D1357" s="36"/>
      <c r="E1357" s="36"/>
      <c r="F1357" s="15">
        <v>27200.7</v>
      </c>
      <c r="G1357" s="38">
        <v>23395.5</v>
      </c>
      <c r="H1357" s="39">
        <f t="shared" si="21"/>
        <v>0.86010654137577336</v>
      </c>
    </row>
    <row r="1358" spans="1:8" s="45" customFormat="1" ht="63" outlineLevel="7" x14ac:dyDescent="0.2">
      <c r="A1358" s="41" t="s">
        <v>567</v>
      </c>
      <c r="B1358" s="42" t="s">
        <v>986</v>
      </c>
      <c r="C1358" s="42" t="s">
        <v>6</v>
      </c>
      <c r="D1358" s="42" t="s">
        <v>566</v>
      </c>
      <c r="E1358" s="42"/>
      <c r="F1358" s="16">
        <v>27200.7</v>
      </c>
      <c r="G1358" s="43">
        <v>23395.5</v>
      </c>
      <c r="H1358" s="44">
        <f t="shared" si="21"/>
        <v>0.86010654137577336</v>
      </c>
    </row>
    <row r="1359" spans="1:8" s="45" customFormat="1" ht="63" outlineLevel="7" x14ac:dyDescent="0.2">
      <c r="A1359" s="41" t="s">
        <v>988</v>
      </c>
      <c r="B1359" s="42" t="s">
        <v>986</v>
      </c>
      <c r="C1359" s="42" t="s">
        <v>6</v>
      </c>
      <c r="D1359" s="42" t="s">
        <v>987</v>
      </c>
      <c r="E1359" s="42"/>
      <c r="F1359" s="16">
        <v>27200.7</v>
      </c>
      <c r="G1359" s="43">
        <v>23395.5</v>
      </c>
      <c r="H1359" s="44">
        <f t="shared" si="21"/>
        <v>0.86010654137577336</v>
      </c>
    </row>
    <row r="1360" spans="1:8" s="45" customFormat="1" ht="47.25" outlineLevel="3" x14ac:dyDescent="0.2">
      <c r="A1360" s="41" t="s">
        <v>990</v>
      </c>
      <c r="B1360" s="42" t="s">
        <v>986</v>
      </c>
      <c r="C1360" s="42" t="s">
        <v>6</v>
      </c>
      <c r="D1360" s="42" t="s">
        <v>989</v>
      </c>
      <c r="E1360" s="42"/>
      <c r="F1360" s="16">
        <v>27200.7</v>
      </c>
      <c r="G1360" s="43">
        <v>23395.5</v>
      </c>
      <c r="H1360" s="44">
        <f t="shared" si="21"/>
        <v>0.86010654137577336</v>
      </c>
    </row>
    <row r="1361" spans="1:8" s="45" customFormat="1" ht="31.5" outlineLevel="4" x14ac:dyDescent="0.2">
      <c r="A1361" s="41" t="s">
        <v>992</v>
      </c>
      <c r="B1361" s="42" t="s">
        <v>986</v>
      </c>
      <c r="C1361" s="42" t="s">
        <v>6</v>
      </c>
      <c r="D1361" s="42" t="s">
        <v>991</v>
      </c>
      <c r="E1361" s="42"/>
      <c r="F1361" s="16">
        <v>27200.7</v>
      </c>
      <c r="G1361" s="43">
        <v>23395.5</v>
      </c>
      <c r="H1361" s="44">
        <f t="shared" si="21"/>
        <v>0.86010654137577336</v>
      </c>
    </row>
    <row r="1362" spans="1:8" s="45" customFormat="1" ht="15.75" outlineLevel="5" x14ac:dyDescent="0.2">
      <c r="A1362" s="41" t="s">
        <v>113</v>
      </c>
      <c r="B1362" s="42" t="s">
        <v>986</v>
      </c>
      <c r="C1362" s="42" t="s">
        <v>6</v>
      </c>
      <c r="D1362" s="42" t="s">
        <v>991</v>
      </c>
      <c r="E1362" s="42" t="s">
        <v>112</v>
      </c>
      <c r="F1362" s="16">
        <v>27200.7</v>
      </c>
      <c r="G1362" s="43">
        <v>23395.5</v>
      </c>
      <c r="H1362" s="44">
        <f t="shared" si="21"/>
        <v>0.86010654137577336</v>
      </c>
    </row>
    <row r="1363" spans="1:8" ht="31.5" outlineLevel="6" x14ac:dyDescent="0.2">
      <c r="A1363" s="8" t="s">
        <v>2120</v>
      </c>
      <c r="B1363" s="36" t="s">
        <v>986</v>
      </c>
      <c r="C1363" s="36" t="s">
        <v>248</v>
      </c>
      <c r="D1363" s="36"/>
      <c r="E1363" s="36"/>
      <c r="F1363" s="15">
        <v>547.20000000000005</v>
      </c>
      <c r="G1363" s="38">
        <v>540</v>
      </c>
      <c r="H1363" s="39">
        <f t="shared" si="21"/>
        <v>0.98684210526315785</v>
      </c>
    </row>
    <row r="1364" spans="1:8" ht="31.5" outlineLevel="7" x14ac:dyDescent="0.2">
      <c r="A1364" s="40" t="s">
        <v>994</v>
      </c>
      <c r="B1364" s="36" t="s">
        <v>986</v>
      </c>
      <c r="C1364" s="36" t="s">
        <v>993</v>
      </c>
      <c r="D1364" s="36"/>
      <c r="E1364" s="36"/>
      <c r="F1364" s="15">
        <v>547.20000000000005</v>
      </c>
      <c r="G1364" s="38">
        <v>540</v>
      </c>
      <c r="H1364" s="39">
        <f t="shared" si="21"/>
        <v>0.98684210526315785</v>
      </c>
    </row>
    <row r="1365" spans="1:8" s="45" customFormat="1" ht="31.5" outlineLevel="6" x14ac:dyDescent="0.2">
      <c r="A1365" s="41" t="s">
        <v>94</v>
      </c>
      <c r="B1365" s="42" t="s">
        <v>986</v>
      </c>
      <c r="C1365" s="42" t="s">
        <v>993</v>
      </c>
      <c r="D1365" s="42" t="s">
        <v>93</v>
      </c>
      <c r="E1365" s="42"/>
      <c r="F1365" s="16">
        <v>547.20000000000005</v>
      </c>
      <c r="G1365" s="43">
        <v>540</v>
      </c>
      <c r="H1365" s="44">
        <f t="shared" si="21"/>
        <v>0.98684210526315785</v>
      </c>
    </row>
    <row r="1366" spans="1:8" s="45" customFormat="1" ht="63" outlineLevel="7" x14ac:dyDescent="0.2">
      <c r="A1366" s="41" t="s">
        <v>127</v>
      </c>
      <c r="B1366" s="42" t="s">
        <v>986</v>
      </c>
      <c r="C1366" s="42" t="s">
        <v>993</v>
      </c>
      <c r="D1366" s="42" t="s">
        <v>126</v>
      </c>
      <c r="E1366" s="42"/>
      <c r="F1366" s="16">
        <v>547.20000000000005</v>
      </c>
      <c r="G1366" s="43">
        <v>540</v>
      </c>
      <c r="H1366" s="44">
        <f t="shared" si="21"/>
        <v>0.98684210526315785</v>
      </c>
    </row>
    <row r="1367" spans="1:8" s="45" customFormat="1" ht="47.25" outlineLevel="6" x14ac:dyDescent="0.2">
      <c r="A1367" s="41" t="s">
        <v>996</v>
      </c>
      <c r="B1367" s="42" t="s">
        <v>986</v>
      </c>
      <c r="C1367" s="42" t="s">
        <v>993</v>
      </c>
      <c r="D1367" s="42" t="s">
        <v>995</v>
      </c>
      <c r="E1367" s="42"/>
      <c r="F1367" s="16">
        <v>547.20000000000005</v>
      </c>
      <c r="G1367" s="43">
        <v>540</v>
      </c>
      <c r="H1367" s="44">
        <f t="shared" si="21"/>
        <v>0.98684210526315785</v>
      </c>
    </row>
    <row r="1368" spans="1:8" s="45" customFormat="1" ht="94.5" outlineLevel="7" x14ac:dyDescent="0.2">
      <c r="A1368" s="41" t="s">
        <v>39</v>
      </c>
      <c r="B1368" s="42" t="s">
        <v>986</v>
      </c>
      <c r="C1368" s="42" t="s">
        <v>993</v>
      </c>
      <c r="D1368" s="42" t="s">
        <v>997</v>
      </c>
      <c r="E1368" s="42"/>
      <c r="F1368" s="16">
        <v>547.20000000000005</v>
      </c>
      <c r="G1368" s="43">
        <v>540</v>
      </c>
      <c r="H1368" s="44">
        <f t="shared" si="21"/>
        <v>0.98684210526315785</v>
      </c>
    </row>
    <row r="1369" spans="1:8" s="45" customFormat="1" ht="31.5" outlineLevel="6" x14ac:dyDescent="0.2">
      <c r="A1369" s="41" t="s">
        <v>21</v>
      </c>
      <c r="B1369" s="42" t="s">
        <v>986</v>
      </c>
      <c r="C1369" s="42" t="s">
        <v>993</v>
      </c>
      <c r="D1369" s="42" t="s">
        <v>997</v>
      </c>
      <c r="E1369" s="42" t="s">
        <v>20</v>
      </c>
      <c r="F1369" s="16">
        <v>547.20000000000005</v>
      </c>
      <c r="G1369" s="43">
        <v>540</v>
      </c>
      <c r="H1369" s="44">
        <f t="shared" si="21"/>
        <v>0.98684210526315785</v>
      </c>
    </row>
    <row r="1370" spans="1:8" ht="15.75" outlineLevel="7" x14ac:dyDescent="0.2">
      <c r="A1370" s="8" t="s">
        <v>2128</v>
      </c>
      <c r="B1370" s="36" t="s">
        <v>986</v>
      </c>
      <c r="C1370" s="36" t="s">
        <v>527</v>
      </c>
      <c r="D1370" s="36"/>
      <c r="E1370" s="36"/>
      <c r="F1370" s="15">
        <v>2671990.9</v>
      </c>
      <c r="G1370" s="38">
        <v>2633839</v>
      </c>
      <c r="H1370" s="39">
        <f t="shared" si="21"/>
        <v>0.98572154568340786</v>
      </c>
    </row>
    <row r="1371" spans="1:8" ht="15.75" outlineLevel="6" collapsed="1" x14ac:dyDescent="0.2">
      <c r="A1371" s="40" t="s">
        <v>999</v>
      </c>
      <c r="B1371" s="36" t="s">
        <v>986</v>
      </c>
      <c r="C1371" s="36" t="s">
        <v>998</v>
      </c>
      <c r="D1371" s="36"/>
      <c r="E1371" s="36"/>
      <c r="F1371" s="15">
        <v>2671990.9</v>
      </c>
      <c r="G1371" s="38">
        <v>2633839</v>
      </c>
      <c r="H1371" s="39">
        <f t="shared" si="21"/>
        <v>0.98572154568340786</v>
      </c>
    </row>
    <row r="1372" spans="1:8" s="45" customFormat="1" ht="94.5" outlineLevel="7" x14ac:dyDescent="0.2">
      <c r="A1372" s="41" t="s">
        <v>147</v>
      </c>
      <c r="B1372" s="42" t="s">
        <v>986</v>
      </c>
      <c r="C1372" s="42" t="s">
        <v>998</v>
      </c>
      <c r="D1372" s="42" t="s">
        <v>146</v>
      </c>
      <c r="E1372" s="42"/>
      <c r="F1372" s="16">
        <v>43604.4</v>
      </c>
      <c r="G1372" s="43">
        <v>43561.8</v>
      </c>
      <c r="H1372" s="44">
        <f t="shared" si="21"/>
        <v>0.99902303437267803</v>
      </c>
    </row>
    <row r="1373" spans="1:8" s="45" customFormat="1" ht="63" outlineLevel="6" x14ac:dyDescent="0.2">
      <c r="A1373" s="41" t="s">
        <v>1001</v>
      </c>
      <c r="B1373" s="42" t="s">
        <v>986</v>
      </c>
      <c r="C1373" s="42" t="s">
        <v>998</v>
      </c>
      <c r="D1373" s="42" t="s">
        <v>1000</v>
      </c>
      <c r="E1373" s="42"/>
      <c r="F1373" s="16">
        <v>43604.4</v>
      </c>
      <c r="G1373" s="43">
        <v>43561.8</v>
      </c>
      <c r="H1373" s="44">
        <f t="shared" si="21"/>
        <v>0.99902303437267803</v>
      </c>
    </row>
    <row r="1374" spans="1:8" s="45" customFormat="1" ht="78.75" outlineLevel="7" x14ac:dyDescent="0.2">
      <c r="A1374" s="41" t="s">
        <v>1003</v>
      </c>
      <c r="B1374" s="42" t="s">
        <v>986</v>
      </c>
      <c r="C1374" s="42" t="s">
        <v>998</v>
      </c>
      <c r="D1374" s="42" t="s">
        <v>1002</v>
      </c>
      <c r="E1374" s="42"/>
      <c r="F1374" s="16">
        <v>43604.4</v>
      </c>
      <c r="G1374" s="43">
        <v>43561.8</v>
      </c>
      <c r="H1374" s="44">
        <f t="shared" si="21"/>
        <v>0.99902303437267803</v>
      </c>
    </row>
    <row r="1375" spans="1:8" s="45" customFormat="1" ht="31.5" outlineLevel="6" x14ac:dyDescent="0.2">
      <c r="A1375" s="41" t="s">
        <v>15</v>
      </c>
      <c r="B1375" s="42" t="s">
        <v>986</v>
      </c>
      <c r="C1375" s="42" t="s">
        <v>998</v>
      </c>
      <c r="D1375" s="42" t="s">
        <v>1004</v>
      </c>
      <c r="E1375" s="42"/>
      <c r="F1375" s="16">
        <v>36104.199999999997</v>
      </c>
      <c r="G1375" s="43">
        <v>36084.199999999997</v>
      </c>
      <c r="H1375" s="44">
        <f t="shared" si="21"/>
        <v>0.99944604782823054</v>
      </c>
    </row>
    <row r="1376" spans="1:8" s="45" customFormat="1" ht="63.75" customHeight="1" outlineLevel="7" x14ac:dyDescent="0.2">
      <c r="A1376" s="41" t="s">
        <v>17</v>
      </c>
      <c r="B1376" s="42" t="s">
        <v>986</v>
      </c>
      <c r="C1376" s="42" t="s">
        <v>998</v>
      </c>
      <c r="D1376" s="42" t="s">
        <v>1004</v>
      </c>
      <c r="E1376" s="42" t="s">
        <v>16</v>
      </c>
      <c r="F1376" s="16">
        <v>36104.199999999997</v>
      </c>
      <c r="G1376" s="43">
        <v>36084.199999999997</v>
      </c>
      <c r="H1376" s="44">
        <f t="shared" si="21"/>
        <v>0.99944604782823054</v>
      </c>
    </row>
    <row r="1377" spans="1:8" s="45" customFormat="1" ht="31.5" outlineLevel="6" x14ac:dyDescent="0.2">
      <c r="A1377" s="41" t="s">
        <v>19</v>
      </c>
      <c r="B1377" s="42" t="s">
        <v>986</v>
      </c>
      <c r="C1377" s="42" t="s">
        <v>998</v>
      </c>
      <c r="D1377" s="42" t="s">
        <v>1005</v>
      </c>
      <c r="E1377" s="42"/>
      <c r="F1377" s="16">
        <v>7500.2</v>
      </c>
      <c r="G1377" s="43">
        <v>7477.6</v>
      </c>
      <c r="H1377" s="44">
        <f t="shared" si="21"/>
        <v>0.9969867470200795</v>
      </c>
    </row>
    <row r="1378" spans="1:8" s="45" customFormat="1" ht="63.75" customHeight="1" outlineLevel="7" x14ac:dyDescent="0.2">
      <c r="A1378" s="41" t="s">
        <v>17</v>
      </c>
      <c r="B1378" s="42" t="s">
        <v>986</v>
      </c>
      <c r="C1378" s="42" t="s">
        <v>998</v>
      </c>
      <c r="D1378" s="42" t="s">
        <v>1005</v>
      </c>
      <c r="E1378" s="42" t="s">
        <v>16</v>
      </c>
      <c r="F1378" s="16">
        <v>49</v>
      </c>
      <c r="G1378" s="43">
        <v>53.9</v>
      </c>
      <c r="H1378" s="44">
        <f t="shared" si="21"/>
        <v>1.0999999999999999</v>
      </c>
    </row>
    <row r="1379" spans="1:8" s="45" customFormat="1" ht="31.5" outlineLevel="6" x14ac:dyDescent="0.2">
      <c r="A1379" s="41" t="s">
        <v>21</v>
      </c>
      <c r="B1379" s="42" t="s">
        <v>986</v>
      </c>
      <c r="C1379" s="42" t="s">
        <v>998</v>
      </c>
      <c r="D1379" s="42" t="s">
        <v>1005</v>
      </c>
      <c r="E1379" s="42" t="s">
        <v>20</v>
      </c>
      <c r="F1379" s="16">
        <v>7422.2</v>
      </c>
      <c r="G1379" s="43">
        <v>7394.7</v>
      </c>
      <c r="H1379" s="44">
        <f t="shared" si="21"/>
        <v>0.99629489908652424</v>
      </c>
    </row>
    <row r="1380" spans="1:8" s="45" customFormat="1" ht="15.75" outlineLevel="7" x14ac:dyDescent="0.2">
      <c r="A1380" s="41" t="s">
        <v>72</v>
      </c>
      <c r="B1380" s="42" t="s">
        <v>986</v>
      </c>
      <c r="C1380" s="42" t="s">
        <v>998</v>
      </c>
      <c r="D1380" s="42" t="s">
        <v>1005</v>
      </c>
      <c r="E1380" s="42" t="s">
        <v>3</v>
      </c>
      <c r="F1380" s="16">
        <v>29</v>
      </c>
      <c r="G1380" s="43">
        <v>29</v>
      </c>
      <c r="H1380" s="44">
        <f t="shared" si="21"/>
        <v>1</v>
      </c>
    </row>
    <row r="1381" spans="1:8" s="45" customFormat="1" ht="63" outlineLevel="6" x14ac:dyDescent="0.2">
      <c r="A1381" s="41" t="s">
        <v>567</v>
      </c>
      <c r="B1381" s="42" t="s">
        <v>986</v>
      </c>
      <c r="C1381" s="42" t="s">
        <v>998</v>
      </c>
      <c r="D1381" s="42" t="s">
        <v>566</v>
      </c>
      <c r="E1381" s="42"/>
      <c r="F1381" s="16">
        <v>2628386.5</v>
      </c>
      <c r="G1381" s="43">
        <v>2590277.2000000002</v>
      </c>
      <c r="H1381" s="44">
        <f t="shared" si="21"/>
        <v>0.98550087667852504</v>
      </c>
    </row>
    <row r="1382" spans="1:8" s="45" customFormat="1" ht="63" outlineLevel="7" x14ac:dyDescent="0.2">
      <c r="A1382" s="41" t="s">
        <v>1007</v>
      </c>
      <c r="B1382" s="42" t="s">
        <v>986</v>
      </c>
      <c r="C1382" s="42" t="s">
        <v>998</v>
      </c>
      <c r="D1382" s="42" t="s">
        <v>1006</v>
      </c>
      <c r="E1382" s="42"/>
      <c r="F1382" s="16">
        <v>1766880.8</v>
      </c>
      <c r="G1382" s="43">
        <v>1724090.8</v>
      </c>
      <c r="H1382" s="44">
        <f t="shared" si="21"/>
        <v>0.97578218066549816</v>
      </c>
    </row>
    <row r="1383" spans="1:8" s="45" customFormat="1" ht="31.5" outlineLevel="6" x14ac:dyDescent="0.2">
      <c r="A1383" s="41" t="s">
        <v>1009</v>
      </c>
      <c r="B1383" s="42" t="s">
        <v>986</v>
      </c>
      <c r="C1383" s="42" t="s">
        <v>998</v>
      </c>
      <c r="D1383" s="42" t="s">
        <v>1008</v>
      </c>
      <c r="E1383" s="42"/>
      <c r="F1383" s="16">
        <v>755986.3</v>
      </c>
      <c r="G1383" s="43">
        <v>713387.3</v>
      </c>
      <c r="H1383" s="44">
        <f t="shared" si="21"/>
        <v>0.94365109526455704</v>
      </c>
    </row>
    <row r="1384" spans="1:8" s="45" customFormat="1" ht="31.5" outlineLevel="7" x14ac:dyDescent="0.2">
      <c r="A1384" s="41" t="s">
        <v>1011</v>
      </c>
      <c r="B1384" s="42" t="s">
        <v>986</v>
      </c>
      <c r="C1384" s="42" t="s">
        <v>998</v>
      </c>
      <c r="D1384" s="42" t="s">
        <v>1010</v>
      </c>
      <c r="E1384" s="42"/>
      <c r="F1384" s="16">
        <v>22043.9</v>
      </c>
      <c r="G1384" s="43">
        <v>22043.7</v>
      </c>
      <c r="H1384" s="44">
        <f t="shared" si="21"/>
        <v>0.99999092719527849</v>
      </c>
    </row>
    <row r="1385" spans="1:8" s="45" customFormat="1" ht="15.75" outlineLevel="6" x14ac:dyDescent="0.2">
      <c r="A1385" s="41" t="s">
        <v>72</v>
      </c>
      <c r="B1385" s="42" t="s">
        <v>986</v>
      </c>
      <c r="C1385" s="42" t="s">
        <v>998</v>
      </c>
      <c r="D1385" s="42" t="s">
        <v>1010</v>
      </c>
      <c r="E1385" s="42" t="s">
        <v>3</v>
      </c>
      <c r="F1385" s="16">
        <v>22043.9</v>
      </c>
      <c r="G1385" s="43">
        <v>22043.7</v>
      </c>
      <c r="H1385" s="44">
        <f t="shared" si="21"/>
        <v>0.99999092719527849</v>
      </c>
    </row>
    <row r="1386" spans="1:8" s="45" customFormat="1" ht="31.5" outlineLevel="7" x14ac:dyDescent="0.2">
      <c r="A1386" s="41" t="s">
        <v>1013</v>
      </c>
      <c r="B1386" s="42" t="s">
        <v>986</v>
      </c>
      <c r="C1386" s="42" t="s">
        <v>998</v>
      </c>
      <c r="D1386" s="42" t="s">
        <v>1012</v>
      </c>
      <c r="E1386" s="42"/>
      <c r="F1386" s="16">
        <v>6721.6</v>
      </c>
      <c r="G1386" s="43">
        <v>6721.6</v>
      </c>
      <c r="H1386" s="44">
        <f t="shared" si="21"/>
        <v>1</v>
      </c>
    </row>
    <row r="1387" spans="1:8" s="45" customFormat="1" ht="15.75" outlineLevel="6" x14ac:dyDescent="0.2">
      <c r="A1387" s="41" t="s">
        <v>72</v>
      </c>
      <c r="B1387" s="42" t="s">
        <v>986</v>
      </c>
      <c r="C1387" s="42" t="s">
        <v>998</v>
      </c>
      <c r="D1387" s="42" t="s">
        <v>1012</v>
      </c>
      <c r="E1387" s="42" t="s">
        <v>3</v>
      </c>
      <c r="F1387" s="16">
        <v>6721.6</v>
      </c>
      <c r="G1387" s="43">
        <v>6721.6</v>
      </c>
      <c r="H1387" s="44">
        <f t="shared" si="21"/>
        <v>1</v>
      </c>
    </row>
    <row r="1388" spans="1:8" s="45" customFormat="1" ht="31.5" outlineLevel="7" x14ac:dyDescent="0.2">
      <c r="A1388" s="41" t="s">
        <v>1015</v>
      </c>
      <c r="B1388" s="42" t="s">
        <v>986</v>
      </c>
      <c r="C1388" s="42" t="s">
        <v>998</v>
      </c>
      <c r="D1388" s="42" t="s">
        <v>1014</v>
      </c>
      <c r="E1388" s="42"/>
      <c r="F1388" s="16">
        <v>1274.5</v>
      </c>
      <c r="G1388" s="43">
        <v>1274.5</v>
      </c>
      <c r="H1388" s="44">
        <f t="shared" si="21"/>
        <v>1</v>
      </c>
    </row>
    <row r="1389" spans="1:8" s="45" customFormat="1" ht="15.75" outlineLevel="6" x14ac:dyDescent="0.2">
      <c r="A1389" s="41" t="s">
        <v>72</v>
      </c>
      <c r="B1389" s="42" t="s">
        <v>986</v>
      </c>
      <c r="C1389" s="42" t="s">
        <v>998</v>
      </c>
      <c r="D1389" s="42" t="s">
        <v>1014</v>
      </c>
      <c r="E1389" s="42" t="s">
        <v>3</v>
      </c>
      <c r="F1389" s="16">
        <v>1274.5</v>
      </c>
      <c r="G1389" s="43">
        <v>1274.5</v>
      </c>
      <c r="H1389" s="44">
        <f t="shared" si="21"/>
        <v>1</v>
      </c>
    </row>
    <row r="1390" spans="1:8" s="45" customFormat="1" ht="47.25" outlineLevel="7" x14ac:dyDescent="0.2">
      <c r="A1390" s="41" t="s">
        <v>1017</v>
      </c>
      <c r="B1390" s="42" t="s">
        <v>986</v>
      </c>
      <c r="C1390" s="42" t="s">
        <v>998</v>
      </c>
      <c r="D1390" s="42" t="s">
        <v>1016</v>
      </c>
      <c r="E1390" s="42"/>
      <c r="F1390" s="16">
        <v>5725.6</v>
      </c>
      <c r="G1390" s="43">
        <v>5725.6</v>
      </c>
      <c r="H1390" s="44">
        <f t="shared" si="21"/>
        <v>1</v>
      </c>
    </row>
    <row r="1391" spans="1:8" s="45" customFormat="1" ht="15.75" outlineLevel="6" x14ac:dyDescent="0.2">
      <c r="A1391" s="41" t="s">
        <v>72</v>
      </c>
      <c r="B1391" s="42" t="s">
        <v>986</v>
      </c>
      <c r="C1391" s="42" t="s">
        <v>998</v>
      </c>
      <c r="D1391" s="42" t="s">
        <v>1016</v>
      </c>
      <c r="E1391" s="42" t="s">
        <v>3</v>
      </c>
      <c r="F1391" s="16">
        <v>5725.6</v>
      </c>
      <c r="G1391" s="43">
        <v>5725.6</v>
      </c>
      <c r="H1391" s="44">
        <f t="shared" si="21"/>
        <v>1</v>
      </c>
    </row>
    <row r="1392" spans="1:8" s="45" customFormat="1" ht="47.25" outlineLevel="7" x14ac:dyDescent="0.2">
      <c r="A1392" s="41" t="s">
        <v>1019</v>
      </c>
      <c r="B1392" s="42" t="s">
        <v>986</v>
      </c>
      <c r="C1392" s="42" t="s">
        <v>998</v>
      </c>
      <c r="D1392" s="42" t="s">
        <v>1018</v>
      </c>
      <c r="E1392" s="42"/>
      <c r="F1392" s="16">
        <v>124194.5</v>
      </c>
      <c r="G1392" s="43">
        <v>124194.5</v>
      </c>
      <c r="H1392" s="44">
        <f t="shared" si="21"/>
        <v>1</v>
      </c>
    </row>
    <row r="1393" spans="1:8" s="45" customFormat="1" ht="15.75" outlineLevel="6" x14ac:dyDescent="0.2">
      <c r="A1393" s="41" t="s">
        <v>72</v>
      </c>
      <c r="B1393" s="42" t="s">
        <v>986</v>
      </c>
      <c r="C1393" s="42" t="s">
        <v>998</v>
      </c>
      <c r="D1393" s="42" t="s">
        <v>1018</v>
      </c>
      <c r="E1393" s="42" t="s">
        <v>3</v>
      </c>
      <c r="F1393" s="16">
        <v>124194.5</v>
      </c>
      <c r="G1393" s="43">
        <v>124194.5</v>
      </c>
      <c r="H1393" s="44">
        <f t="shared" si="21"/>
        <v>1</v>
      </c>
    </row>
    <row r="1394" spans="1:8" s="45" customFormat="1" ht="63" outlineLevel="7" x14ac:dyDescent="0.2">
      <c r="A1394" s="41" t="s">
        <v>1021</v>
      </c>
      <c r="B1394" s="42" t="s">
        <v>986</v>
      </c>
      <c r="C1394" s="42" t="s">
        <v>998</v>
      </c>
      <c r="D1394" s="42" t="s">
        <v>1020</v>
      </c>
      <c r="E1394" s="42"/>
      <c r="F1394" s="16">
        <v>77046.600000000006</v>
      </c>
      <c r="G1394" s="43">
        <v>40000</v>
      </c>
      <c r="H1394" s="44">
        <f t="shared" si="21"/>
        <v>0.51916632271897778</v>
      </c>
    </row>
    <row r="1395" spans="1:8" s="45" customFormat="1" ht="15.75" outlineLevel="6" x14ac:dyDescent="0.2">
      <c r="A1395" s="41" t="s">
        <v>72</v>
      </c>
      <c r="B1395" s="42" t="s">
        <v>986</v>
      </c>
      <c r="C1395" s="42" t="s">
        <v>998</v>
      </c>
      <c r="D1395" s="42" t="s">
        <v>1020</v>
      </c>
      <c r="E1395" s="42" t="s">
        <v>3</v>
      </c>
      <c r="F1395" s="16">
        <v>77046.600000000006</v>
      </c>
      <c r="G1395" s="43">
        <v>40000</v>
      </c>
      <c r="H1395" s="44">
        <f t="shared" si="21"/>
        <v>0.51916632271897778</v>
      </c>
    </row>
    <row r="1396" spans="1:8" s="45" customFormat="1" ht="78.75" outlineLevel="7" x14ac:dyDescent="0.2">
      <c r="A1396" s="41" t="s">
        <v>1023</v>
      </c>
      <c r="B1396" s="42" t="s">
        <v>986</v>
      </c>
      <c r="C1396" s="42" t="s">
        <v>998</v>
      </c>
      <c r="D1396" s="42" t="s">
        <v>1022</v>
      </c>
      <c r="E1396" s="42"/>
      <c r="F1396" s="16">
        <v>19269.099999999999</v>
      </c>
      <c r="G1396" s="43">
        <v>14269.1</v>
      </c>
      <c r="H1396" s="44">
        <f t="shared" si="21"/>
        <v>0.74051720111473818</v>
      </c>
    </row>
    <row r="1397" spans="1:8" s="45" customFormat="1" ht="15.75" outlineLevel="5" x14ac:dyDescent="0.2">
      <c r="A1397" s="41" t="s">
        <v>72</v>
      </c>
      <c r="B1397" s="42" t="s">
        <v>986</v>
      </c>
      <c r="C1397" s="42" t="s">
        <v>998</v>
      </c>
      <c r="D1397" s="42" t="s">
        <v>1022</v>
      </c>
      <c r="E1397" s="42" t="s">
        <v>3</v>
      </c>
      <c r="F1397" s="16">
        <v>19269.099999999999</v>
      </c>
      <c r="G1397" s="43">
        <v>14269.1</v>
      </c>
      <c r="H1397" s="44">
        <f t="shared" si="21"/>
        <v>0.74051720111473818</v>
      </c>
    </row>
    <row r="1398" spans="1:8" s="45" customFormat="1" ht="47.25" outlineLevel="6" x14ac:dyDescent="0.2">
      <c r="A1398" s="41" t="s">
        <v>1025</v>
      </c>
      <c r="B1398" s="42" t="s">
        <v>986</v>
      </c>
      <c r="C1398" s="42" t="s">
        <v>998</v>
      </c>
      <c r="D1398" s="42" t="s">
        <v>1024</v>
      </c>
      <c r="E1398" s="42"/>
      <c r="F1398" s="16">
        <v>205065.5</v>
      </c>
      <c r="G1398" s="43">
        <v>205065.5</v>
      </c>
      <c r="H1398" s="44">
        <f t="shared" si="21"/>
        <v>1</v>
      </c>
    </row>
    <row r="1399" spans="1:8" s="45" customFormat="1" ht="15.75" outlineLevel="7" x14ac:dyDescent="0.2">
      <c r="A1399" s="41" t="s">
        <v>72</v>
      </c>
      <c r="B1399" s="42" t="s">
        <v>986</v>
      </c>
      <c r="C1399" s="42" t="s">
        <v>998</v>
      </c>
      <c r="D1399" s="42" t="s">
        <v>1024</v>
      </c>
      <c r="E1399" s="42" t="s">
        <v>3</v>
      </c>
      <c r="F1399" s="16">
        <v>205065.5</v>
      </c>
      <c r="G1399" s="43">
        <v>205065.5</v>
      </c>
      <c r="H1399" s="44">
        <f t="shared" si="21"/>
        <v>1</v>
      </c>
    </row>
    <row r="1400" spans="1:8" s="45" customFormat="1" ht="63" outlineLevel="6" x14ac:dyDescent="0.2">
      <c r="A1400" s="41" t="s">
        <v>1027</v>
      </c>
      <c r="B1400" s="42" t="s">
        <v>986</v>
      </c>
      <c r="C1400" s="42" t="s">
        <v>998</v>
      </c>
      <c r="D1400" s="42" t="s">
        <v>1026</v>
      </c>
      <c r="E1400" s="42"/>
      <c r="F1400" s="16">
        <v>2551.6999999999998</v>
      </c>
      <c r="G1400" s="43">
        <v>2551.6999999999998</v>
      </c>
      <c r="H1400" s="44">
        <f t="shared" si="21"/>
        <v>1</v>
      </c>
    </row>
    <row r="1401" spans="1:8" s="45" customFormat="1" ht="15.75" outlineLevel="7" x14ac:dyDescent="0.2">
      <c r="A1401" s="41" t="s">
        <v>72</v>
      </c>
      <c r="B1401" s="42" t="s">
        <v>986</v>
      </c>
      <c r="C1401" s="42" t="s">
        <v>998</v>
      </c>
      <c r="D1401" s="42" t="s">
        <v>1026</v>
      </c>
      <c r="E1401" s="42" t="s">
        <v>3</v>
      </c>
      <c r="F1401" s="16">
        <v>2551.6999999999998</v>
      </c>
      <c r="G1401" s="43">
        <v>2551.6999999999998</v>
      </c>
      <c r="H1401" s="44">
        <f t="shared" si="21"/>
        <v>1</v>
      </c>
    </row>
    <row r="1402" spans="1:8" s="45" customFormat="1" ht="31.5" outlineLevel="6" x14ac:dyDescent="0.2">
      <c r="A1402" s="41" t="s">
        <v>1029</v>
      </c>
      <c r="B1402" s="42" t="s">
        <v>986</v>
      </c>
      <c r="C1402" s="42" t="s">
        <v>998</v>
      </c>
      <c r="D1402" s="42" t="s">
        <v>1028</v>
      </c>
      <c r="E1402" s="42"/>
      <c r="F1402" s="16">
        <v>72760</v>
      </c>
      <c r="G1402" s="43">
        <v>72760</v>
      </c>
      <c r="H1402" s="44">
        <f t="shared" si="21"/>
        <v>1</v>
      </c>
    </row>
    <row r="1403" spans="1:8" s="45" customFormat="1" ht="15.75" outlineLevel="7" x14ac:dyDescent="0.2">
      <c r="A1403" s="41" t="s">
        <v>72</v>
      </c>
      <c r="B1403" s="42" t="s">
        <v>986</v>
      </c>
      <c r="C1403" s="42" t="s">
        <v>998</v>
      </c>
      <c r="D1403" s="42" t="s">
        <v>1028</v>
      </c>
      <c r="E1403" s="42" t="s">
        <v>3</v>
      </c>
      <c r="F1403" s="16">
        <v>72760</v>
      </c>
      <c r="G1403" s="43">
        <v>72760</v>
      </c>
      <c r="H1403" s="44">
        <f t="shared" si="21"/>
        <v>1</v>
      </c>
    </row>
    <row r="1404" spans="1:8" s="45" customFormat="1" ht="47.25" outlineLevel="6" x14ac:dyDescent="0.2">
      <c r="A1404" s="41" t="s">
        <v>1031</v>
      </c>
      <c r="B1404" s="42" t="s">
        <v>986</v>
      </c>
      <c r="C1404" s="42" t="s">
        <v>998</v>
      </c>
      <c r="D1404" s="42" t="s">
        <v>1030</v>
      </c>
      <c r="E1404" s="42"/>
      <c r="F1404" s="16">
        <v>307.8</v>
      </c>
      <c r="G1404" s="43">
        <v>307.8</v>
      </c>
      <c r="H1404" s="44">
        <f t="shared" si="21"/>
        <v>1</v>
      </c>
    </row>
    <row r="1405" spans="1:8" s="45" customFormat="1" ht="15.75" outlineLevel="7" x14ac:dyDescent="0.2">
      <c r="A1405" s="41" t="s">
        <v>72</v>
      </c>
      <c r="B1405" s="42" t="s">
        <v>986</v>
      </c>
      <c r="C1405" s="42" t="s">
        <v>998</v>
      </c>
      <c r="D1405" s="42" t="s">
        <v>1030</v>
      </c>
      <c r="E1405" s="42" t="s">
        <v>3</v>
      </c>
      <c r="F1405" s="16">
        <v>307.8</v>
      </c>
      <c r="G1405" s="43">
        <v>307.8</v>
      </c>
      <c r="H1405" s="44">
        <f t="shared" si="21"/>
        <v>1</v>
      </c>
    </row>
    <row r="1406" spans="1:8" s="45" customFormat="1" ht="63" outlineLevel="6" x14ac:dyDescent="0.2">
      <c r="A1406" s="41" t="s">
        <v>1033</v>
      </c>
      <c r="B1406" s="42" t="s">
        <v>986</v>
      </c>
      <c r="C1406" s="42" t="s">
        <v>998</v>
      </c>
      <c r="D1406" s="42" t="s">
        <v>1032</v>
      </c>
      <c r="E1406" s="42"/>
      <c r="F1406" s="16">
        <v>1431.4</v>
      </c>
      <c r="G1406" s="43">
        <v>1431.4</v>
      </c>
      <c r="H1406" s="44">
        <f t="shared" si="21"/>
        <v>1</v>
      </c>
    </row>
    <row r="1407" spans="1:8" s="45" customFormat="1" ht="15.75" outlineLevel="7" x14ac:dyDescent="0.2">
      <c r="A1407" s="41" t="s">
        <v>72</v>
      </c>
      <c r="B1407" s="42" t="s">
        <v>986</v>
      </c>
      <c r="C1407" s="42" t="s">
        <v>998</v>
      </c>
      <c r="D1407" s="42" t="s">
        <v>1032</v>
      </c>
      <c r="E1407" s="42" t="s">
        <v>3</v>
      </c>
      <c r="F1407" s="16">
        <v>1431.4</v>
      </c>
      <c r="G1407" s="43">
        <v>1431.4</v>
      </c>
      <c r="H1407" s="44">
        <f t="shared" si="21"/>
        <v>1</v>
      </c>
    </row>
    <row r="1408" spans="1:8" s="45" customFormat="1" ht="63" outlineLevel="6" x14ac:dyDescent="0.2">
      <c r="A1408" s="41" t="s">
        <v>1035</v>
      </c>
      <c r="B1408" s="42" t="s">
        <v>986</v>
      </c>
      <c r="C1408" s="42" t="s">
        <v>998</v>
      </c>
      <c r="D1408" s="42" t="s">
        <v>1034</v>
      </c>
      <c r="E1408" s="42"/>
      <c r="F1408" s="16">
        <v>51894.1</v>
      </c>
      <c r="G1408" s="43">
        <v>51894.1</v>
      </c>
      <c r="H1408" s="44">
        <f t="shared" si="21"/>
        <v>1</v>
      </c>
    </row>
    <row r="1409" spans="1:8" s="45" customFormat="1" ht="15.75" outlineLevel="7" x14ac:dyDescent="0.2">
      <c r="A1409" s="41" t="s">
        <v>72</v>
      </c>
      <c r="B1409" s="42" t="s">
        <v>986</v>
      </c>
      <c r="C1409" s="42" t="s">
        <v>998</v>
      </c>
      <c r="D1409" s="42" t="s">
        <v>1034</v>
      </c>
      <c r="E1409" s="42" t="s">
        <v>3</v>
      </c>
      <c r="F1409" s="16">
        <v>51894.1</v>
      </c>
      <c r="G1409" s="43">
        <v>51894.1</v>
      </c>
      <c r="H1409" s="44">
        <f t="shared" si="21"/>
        <v>1</v>
      </c>
    </row>
    <row r="1410" spans="1:8" s="45" customFormat="1" ht="63" outlineLevel="6" x14ac:dyDescent="0.2">
      <c r="A1410" s="41" t="s">
        <v>1037</v>
      </c>
      <c r="B1410" s="42" t="s">
        <v>986</v>
      </c>
      <c r="C1410" s="42" t="s">
        <v>998</v>
      </c>
      <c r="D1410" s="42" t="s">
        <v>1036</v>
      </c>
      <c r="E1410" s="42"/>
      <c r="F1410" s="16">
        <v>25000</v>
      </c>
      <c r="G1410" s="43">
        <v>25000</v>
      </c>
      <c r="H1410" s="44">
        <f t="shared" si="21"/>
        <v>1</v>
      </c>
    </row>
    <row r="1411" spans="1:8" s="45" customFormat="1" ht="15.75" outlineLevel="7" x14ac:dyDescent="0.2">
      <c r="A1411" s="41" t="s">
        <v>72</v>
      </c>
      <c r="B1411" s="42" t="s">
        <v>986</v>
      </c>
      <c r="C1411" s="42" t="s">
        <v>998</v>
      </c>
      <c r="D1411" s="42" t="s">
        <v>1036</v>
      </c>
      <c r="E1411" s="42" t="s">
        <v>3</v>
      </c>
      <c r="F1411" s="16">
        <v>25000</v>
      </c>
      <c r="G1411" s="43">
        <v>25000</v>
      </c>
      <c r="H1411" s="44">
        <f t="shared" si="21"/>
        <v>1</v>
      </c>
    </row>
    <row r="1412" spans="1:8" s="45" customFormat="1" ht="78.75" outlineLevel="6" x14ac:dyDescent="0.2">
      <c r="A1412" s="41" t="s">
        <v>1039</v>
      </c>
      <c r="B1412" s="42" t="s">
        <v>986</v>
      </c>
      <c r="C1412" s="42" t="s">
        <v>998</v>
      </c>
      <c r="D1412" s="42" t="s">
        <v>1038</v>
      </c>
      <c r="E1412" s="42"/>
      <c r="F1412" s="16">
        <v>8500</v>
      </c>
      <c r="G1412" s="43">
        <v>7947.8</v>
      </c>
      <c r="H1412" s="44">
        <f t="shared" si="21"/>
        <v>0.93503529411764708</v>
      </c>
    </row>
    <row r="1413" spans="1:8" s="45" customFormat="1" ht="15.75" outlineLevel="7" x14ac:dyDescent="0.2">
      <c r="A1413" s="41" t="s">
        <v>72</v>
      </c>
      <c r="B1413" s="42" t="s">
        <v>986</v>
      </c>
      <c r="C1413" s="42" t="s">
        <v>998</v>
      </c>
      <c r="D1413" s="42" t="s">
        <v>1038</v>
      </c>
      <c r="E1413" s="42" t="s">
        <v>3</v>
      </c>
      <c r="F1413" s="16">
        <v>8500</v>
      </c>
      <c r="G1413" s="43">
        <v>7947.8</v>
      </c>
      <c r="H1413" s="44">
        <f t="shared" si="21"/>
        <v>0.93503529411764708</v>
      </c>
    </row>
    <row r="1414" spans="1:8" s="45" customFormat="1" ht="47.25" outlineLevel="6" x14ac:dyDescent="0.2">
      <c r="A1414" s="41" t="s">
        <v>1041</v>
      </c>
      <c r="B1414" s="42" t="s">
        <v>986</v>
      </c>
      <c r="C1414" s="42" t="s">
        <v>998</v>
      </c>
      <c r="D1414" s="42" t="s">
        <v>1040</v>
      </c>
      <c r="E1414" s="42"/>
      <c r="F1414" s="16">
        <v>130700</v>
      </c>
      <c r="G1414" s="43">
        <v>130700</v>
      </c>
      <c r="H1414" s="44">
        <f t="shared" si="21"/>
        <v>1</v>
      </c>
    </row>
    <row r="1415" spans="1:8" s="45" customFormat="1" ht="15.75" outlineLevel="7" x14ac:dyDescent="0.2">
      <c r="A1415" s="41" t="s">
        <v>72</v>
      </c>
      <c r="B1415" s="42" t="s">
        <v>986</v>
      </c>
      <c r="C1415" s="42" t="s">
        <v>998</v>
      </c>
      <c r="D1415" s="42" t="s">
        <v>1040</v>
      </c>
      <c r="E1415" s="42" t="s">
        <v>3</v>
      </c>
      <c r="F1415" s="16">
        <v>130700</v>
      </c>
      <c r="G1415" s="43">
        <v>130700</v>
      </c>
      <c r="H1415" s="44">
        <f t="shared" si="21"/>
        <v>1</v>
      </c>
    </row>
    <row r="1416" spans="1:8" s="45" customFormat="1" ht="78.75" outlineLevel="6" x14ac:dyDescent="0.2">
      <c r="A1416" s="41" t="s">
        <v>1043</v>
      </c>
      <c r="B1416" s="42" t="s">
        <v>986</v>
      </c>
      <c r="C1416" s="42" t="s">
        <v>998</v>
      </c>
      <c r="D1416" s="42" t="s">
        <v>1042</v>
      </c>
      <c r="E1416" s="42"/>
      <c r="F1416" s="16">
        <v>1500</v>
      </c>
      <c r="G1416" s="43">
        <v>1500</v>
      </c>
      <c r="H1416" s="44">
        <f t="shared" ref="H1416:H1479" si="22">G1416/F1416</f>
        <v>1</v>
      </c>
    </row>
    <row r="1417" spans="1:8" s="45" customFormat="1" ht="15.75" outlineLevel="7" x14ac:dyDescent="0.2">
      <c r="A1417" s="41" t="s">
        <v>72</v>
      </c>
      <c r="B1417" s="42" t="s">
        <v>986</v>
      </c>
      <c r="C1417" s="42" t="s">
        <v>998</v>
      </c>
      <c r="D1417" s="42" t="s">
        <v>1042</v>
      </c>
      <c r="E1417" s="42" t="s">
        <v>3</v>
      </c>
      <c r="F1417" s="16">
        <v>1500</v>
      </c>
      <c r="G1417" s="43">
        <v>1500</v>
      </c>
      <c r="H1417" s="44">
        <f t="shared" si="22"/>
        <v>1</v>
      </c>
    </row>
    <row r="1418" spans="1:8" s="45" customFormat="1" ht="31.5" outlineLevel="6" x14ac:dyDescent="0.2">
      <c r="A1418" s="41" t="s">
        <v>1045</v>
      </c>
      <c r="B1418" s="42" t="s">
        <v>986</v>
      </c>
      <c r="C1418" s="42" t="s">
        <v>998</v>
      </c>
      <c r="D1418" s="42" t="s">
        <v>1044</v>
      </c>
      <c r="E1418" s="42"/>
      <c r="F1418" s="16">
        <v>407566.5</v>
      </c>
      <c r="G1418" s="43">
        <v>407551.8</v>
      </c>
      <c r="H1418" s="44">
        <f t="shared" si="22"/>
        <v>0.99996393226626823</v>
      </c>
    </row>
    <row r="1419" spans="1:8" s="45" customFormat="1" ht="31.5" outlineLevel="7" x14ac:dyDescent="0.2">
      <c r="A1419" s="41" t="s">
        <v>1047</v>
      </c>
      <c r="B1419" s="42" t="s">
        <v>986</v>
      </c>
      <c r="C1419" s="42" t="s">
        <v>998</v>
      </c>
      <c r="D1419" s="42" t="s">
        <v>1046</v>
      </c>
      <c r="E1419" s="42"/>
      <c r="F1419" s="16">
        <v>47899.4</v>
      </c>
      <c r="G1419" s="43">
        <v>47884.9</v>
      </c>
      <c r="H1419" s="44">
        <f t="shared" si="22"/>
        <v>0.99969728222065413</v>
      </c>
    </row>
    <row r="1420" spans="1:8" s="45" customFormat="1" ht="15.75" outlineLevel="6" x14ac:dyDescent="0.2">
      <c r="A1420" s="41" t="s">
        <v>72</v>
      </c>
      <c r="B1420" s="42" t="s">
        <v>986</v>
      </c>
      <c r="C1420" s="42" t="s">
        <v>998</v>
      </c>
      <c r="D1420" s="42" t="s">
        <v>1046</v>
      </c>
      <c r="E1420" s="42" t="s">
        <v>3</v>
      </c>
      <c r="F1420" s="16">
        <v>47899.4</v>
      </c>
      <c r="G1420" s="43">
        <v>47884.9</v>
      </c>
      <c r="H1420" s="44">
        <f t="shared" si="22"/>
        <v>0.99969728222065413</v>
      </c>
    </row>
    <row r="1421" spans="1:8" s="45" customFormat="1" ht="15.75" outlineLevel="7" x14ac:dyDescent="0.2">
      <c r="A1421" s="41" t="s">
        <v>1049</v>
      </c>
      <c r="B1421" s="42" t="s">
        <v>986</v>
      </c>
      <c r="C1421" s="42" t="s">
        <v>998</v>
      </c>
      <c r="D1421" s="42" t="s">
        <v>1048</v>
      </c>
      <c r="E1421" s="42"/>
      <c r="F1421" s="16">
        <v>3374.6</v>
      </c>
      <c r="G1421" s="43">
        <v>3374.6</v>
      </c>
      <c r="H1421" s="44">
        <f t="shared" si="22"/>
        <v>1</v>
      </c>
    </row>
    <row r="1422" spans="1:8" s="45" customFormat="1" ht="15.75" outlineLevel="6" x14ac:dyDescent="0.2">
      <c r="A1422" s="41" t="s">
        <v>72</v>
      </c>
      <c r="B1422" s="42" t="s">
        <v>986</v>
      </c>
      <c r="C1422" s="42" t="s">
        <v>998</v>
      </c>
      <c r="D1422" s="42" t="s">
        <v>1048</v>
      </c>
      <c r="E1422" s="42" t="s">
        <v>3</v>
      </c>
      <c r="F1422" s="16">
        <v>3374.6</v>
      </c>
      <c r="G1422" s="43">
        <v>3374.6</v>
      </c>
      <c r="H1422" s="44">
        <f t="shared" si="22"/>
        <v>1</v>
      </c>
    </row>
    <row r="1423" spans="1:8" s="45" customFormat="1" ht="47.25" outlineLevel="7" x14ac:dyDescent="0.2">
      <c r="A1423" s="41" t="s">
        <v>1051</v>
      </c>
      <c r="B1423" s="42" t="s">
        <v>986</v>
      </c>
      <c r="C1423" s="42" t="s">
        <v>998</v>
      </c>
      <c r="D1423" s="42" t="s">
        <v>1050</v>
      </c>
      <c r="E1423" s="42"/>
      <c r="F1423" s="16">
        <v>137688.79999999999</v>
      </c>
      <c r="G1423" s="43">
        <v>137688.79999999999</v>
      </c>
      <c r="H1423" s="44">
        <f t="shared" si="22"/>
        <v>1</v>
      </c>
    </row>
    <row r="1424" spans="1:8" s="45" customFormat="1" ht="15.75" outlineLevel="5" x14ac:dyDescent="0.2">
      <c r="A1424" s="41" t="s">
        <v>72</v>
      </c>
      <c r="B1424" s="42" t="s">
        <v>986</v>
      </c>
      <c r="C1424" s="42" t="s">
        <v>998</v>
      </c>
      <c r="D1424" s="42" t="s">
        <v>1050</v>
      </c>
      <c r="E1424" s="42" t="s">
        <v>3</v>
      </c>
      <c r="F1424" s="16">
        <v>137688.79999999999</v>
      </c>
      <c r="G1424" s="43">
        <v>137688.79999999999</v>
      </c>
      <c r="H1424" s="44">
        <f t="shared" si="22"/>
        <v>1</v>
      </c>
    </row>
    <row r="1425" spans="1:8" s="45" customFormat="1" ht="63" outlineLevel="6" x14ac:dyDescent="0.2">
      <c r="A1425" s="41" t="s">
        <v>1053</v>
      </c>
      <c r="B1425" s="42" t="s">
        <v>986</v>
      </c>
      <c r="C1425" s="42" t="s">
        <v>998</v>
      </c>
      <c r="D1425" s="42" t="s">
        <v>1052</v>
      </c>
      <c r="E1425" s="42"/>
      <c r="F1425" s="16">
        <v>29627.9</v>
      </c>
      <c r="G1425" s="43">
        <v>29627.9</v>
      </c>
      <c r="H1425" s="44">
        <f t="shared" si="22"/>
        <v>1</v>
      </c>
    </row>
    <row r="1426" spans="1:8" s="45" customFormat="1" ht="15.75" outlineLevel="7" x14ac:dyDescent="0.2">
      <c r="A1426" s="41" t="s">
        <v>72</v>
      </c>
      <c r="B1426" s="42" t="s">
        <v>986</v>
      </c>
      <c r="C1426" s="42" t="s">
        <v>998</v>
      </c>
      <c r="D1426" s="42" t="s">
        <v>1052</v>
      </c>
      <c r="E1426" s="42" t="s">
        <v>3</v>
      </c>
      <c r="F1426" s="16">
        <v>29627.9</v>
      </c>
      <c r="G1426" s="43">
        <v>29627.9</v>
      </c>
      <c r="H1426" s="44">
        <f t="shared" si="22"/>
        <v>1</v>
      </c>
    </row>
    <row r="1427" spans="1:8" s="45" customFormat="1" ht="78.75" outlineLevel="7" x14ac:dyDescent="0.2">
      <c r="A1427" s="41" t="s">
        <v>1055</v>
      </c>
      <c r="B1427" s="42" t="s">
        <v>986</v>
      </c>
      <c r="C1427" s="42" t="s">
        <v>998</v>
      </c>
      <c r="D1427" s="42" t="s">
        <v>1054</v>
      </c>
      <c r="E1427" s="42"/>
      <c r="F1427" s="16">
        <v>49593.1</v>
      </c>
      <c r="G1427" s="43">
        <v>49593.1</v>
      </c>
      <c r="H1427" s="44">
        <f t="shared" si="22"/>
        <v>1</v>
      </c>
    </row>
    <row r="1428" spans="1:8" s="45" customFormat="1" ht="15.75" outlineLevel="6" x14ac:dyDescent="0.2">
      <c r="A1428" s="41" t="s">
        <v>72</v>
      </c>
      <c r="B1428" s="42" t="s">
        <v>986</v>
      </c>
      <c r="C1428" s="42" t="s">
        <v>998</v>
      </c>
      <c r="D1428" s="42" t="s">
        <v>1054</v>
      </c>
      <c r="E1428" s="42" t="s">
        <v>3</v>
      </c>
      <c r="F1428" s="16">
        <v>49593.1</v>
      </c>
      <c r="G1428" s="43">
        <v>49593.1</v>
      </c>
      <c r="H1428" s="44">
        <f t="shared" si="22"/>
        <v>1</v>
      </c>
    </row>
    <row r="1429" spans="1:8" s="45" customFormat="1" ht="31.5" outlineLevel="7" x14ac:dyDescent="0.2">
      <c r="A1429" s="41" t="s">
        <v>1057</v>
      </c>
      <c r="B1429" s="42" t="s">
        <v>986</v>
      </c>
      <c r="C1429" s="42" t="s">
        <v>998</v>
      </c>
      <c r="D1429" s="42" t="s">
        <v>1056</v>
      </c>
      <c r="E1429" s="42"/>
      <c r="F1429" s="16">
        <v>1521.1</v>
      </c>
      <c r="G1429" s="43">
        <v>1521.1</v>
      </c>
      <c r="H1429" s="44">
        <f t="shared" si="22"/>
        <v>1</v>
      </c>
    </row>
    <row r="1430" spans="1:8" s="45" customFormat="1" ht="15.75" outlineLevel="6" x14ac:dyDescent="0.2">
      <c r="A1430" s="41" t="s">
        <v>72</v>
      </c>
      <c r="B1430" s="42" t="s">
        <v>986</v>
      </c>
      <c r="C1430" s="42" t="s">
        <v>998</v>
      </c>
      <c r="D1430" s="42" t="s">
        <v>1056</v>
      </c>
      <c r="E1430" s="42" t="s">
        <v>3</v>
      </c>
      <c r="F1430" s="16">
        <v>1521.1</v>
      </c>
      <c r="G1430" s="43">
        <v>1521.1</v>
      </c>
      <c r="H1430" s="44">
        <f t="shared" si="22"/>
        <v>1</v>
      </c>
    </row>
    <row r="1431" spans="1:8" s="45" customFormat="1" ht="47.25" outlineLevel="7" x14ac:dyDescent="0.2">
      <c r="A1431" s="41" t="s">
        <v>1059</v>
      </c>
      <c r="B1431" s="42" t="s">
        <v>986</v>
      </c>
      <c r="C1431" s="42" t="s">
        <v>998</v>
      </c>
      <c r="D1431" s="42" t="s">
        <v>1058</v>
      </c>
      <c r="E1431" s="42"/>
      <c r="F1431" s="16">
        <v>3516</v>
      </c>
      <c r="G1431" s="43">
        <v>3516</v>
      </c>
      <c r="H1431" s="44">
        <f t="shared" si="22"/>
        <v>1</v>
      </c>
    </row>
    <row r="1432" spans="1:8" s="45" customFormat="1" ht="15.75" outlineLevel="6" x14ac:dyDescent="0.2">
      <c r="A1432" s="41" t="s">
        <v>72</v>
      </c>
      <c r="B1432" s="42" t="s">
        <v>986</v>
      </c>
      <c r="C1432" s="42" t="s">
        <v>998</v>
      </c>
      <c r="D1432" s="42" t="s">
        <v>1058</v>
      </c>
      <c r="E1432" s="42" t="s">
        <v>3</v>
      </c>
      <c r="F1432" s="16">
        <v>3516</v>
      </c>
      <c r="G1432" s="43">
        <v>3516</v>
      </c>
      <c r="H1432" s="44">
        <f t="shared" si="22"/>
        <v>1</v>
      </c>
    </row>
    <row r="1433" spans="1:8" s="45" customFormat="1" ht="31.5" outlineLevel="7" x14ac:dyDescent="0.2">
      <c r="A1433" s="41" t="s">
        <v>1061</v>
      </c>
      <c r="B1433" s="42" t="s">
        <v>986</v>
      </c>
      <c r="C1433" s="42" t="s">
        <v>998</v>
      </c>
      <c r="D1433" s="42" t="s">
        <v>1060</v>
      </c>
      <c r="E1433" s="42"/>
      <c r="F1433" s="16">
        <v>17464.599999999999</v>
      </c>
      <c r="G1433" s="43">
        <v>17464.5</v>
      </c>
      <c r="H1433" s="44">
        <f t="shared" si="22"/>
        <v>0.99999427413167219</v>
      </c>
    </row>
    <row r="1434" spans="1:8" s="45" customFormat="1" ht="15.75" outlineLevel="5" x14ac:dyDescent="0.2">
      <c r="A1434" s="41" t="s">
        <v>72</v>
      </c>
      <c r="B1434" s="42" t="s">
        <v>986</v>
      </c>
      <c r="C1434" s="42" t="s">
        <v>998</v>
      </c>
      <c r="D1434" s="42" t="s">
        <v>1060</v>
      </c>
      <c r="E1434" s="42" t="s">
        <v>3</v>
      </c>
      <c r="F1434" s="16">
        <v>17464.599999999999</v>
      </c>
      <c r="G1434" s="43">
        <v>17464.5</v>
      </c>
      <c r="H1434" s="44">
        <f t="shared" si="22"/>
        <v>0.99999427413167219</v>
      </c>
    </row>
    <row r="1435" spans="1:8" s="45" customFormat="1" ht="47.25" outlineLevel="6" x14ac:dyDescent="0.2">
      <c r="A1435" s="41" t="s">
        <v>1063</v>
      </c>
      <c r="B1435" s="42" t="s">
        <v>986</v>
      </c>
      <c r="C1435" s="42" t="s">
        <v>998</v>
      </c>
      <c r="D1435" s="42" t="s">
        <v>1062</v>
      </c>
      <c r="E1435" s="42"/>
      <c r="F1435" s="16">
        <v>36693</v>
      </c>
      <c r="G1435" s="43">
        <v>36693</v>
      </c>
      <c r="H1435" s="44">
        <f t="shared" si="22"/>
        <v>1</v>
      </c>
    </row>
    <row r="1436" spans="1:8" s="45" customFormat="1" ht="15.75" outlineLevel="7" x14ac:dyDescent="0.2">
      <c r="A1436" s="41" t="s">
        <v>72</v>
      </c>
      <c r="B1436" s="42" t="s">
        <v>986</v>
      </c>
      <c r="C1436" s="42" t="s">
        <v>998</v>
      </c>
      <c r="D1436" s="42" t="s">
        <v>1062</v>
      </c>
      <c r="E1436" s="42" t="s">
        <v>3</v>
      </c>
      <c r="F1436" s="16">
        <v>36693</v>
      </c>
      <c r="G1436" s="43">
        <v>36693</v>
      </c>
      <c r="H1436" s="44">
        <f t="shared" si="22"/>
        <v>1</v>
      </c>
    </row>
    <row r="1437" spans="1:8" s="45" customFormat="1" ht="63" outlineLevel="7" x14ac:dyDescent="0.2">
      <c r="A1437" s="41" t="s">
        <v>1065</v>
      </c>
      <c r="B1437" s="42" t="s">
        <v>986</v>
      </c>
      <c r="C1437" s="42" t="s">
        <v>998</v>
      </c>
      <c r="D1437" s="42" t="s">
        <v>1064</v>
      </c>
      <c r="E1437" s="42"/>
      <c r="F1437" s="16">
        <v>42000</v>
      </c>
      <c r="G1437" s="43">
        <v>42000</v>
      </c>
      <c r="H1437" s="44">
        <f t="shared" si="22"/>
        <v>1</v>
      </c>
    </row>
    <row r="1438" spans="1:8" s="45" customFormat="1" ht="15.75" outlineLevel="5" x14ac:dyDescent="0.2">
      <c r="A1438" s="41" t="s">
        <v>72</v>
      </c>
      <c r="B1438" s="42" t="s">
        <v>986</v>
      </c>
      <c r="C1438" s="42" t="s">
        <v>998</v>
      </c>
      <c r="D1438" s="42" t="s">
        <v>1064</v>
      </c>
      <c r="E1438" s="42" t="s">
        <v>3</v>
      </c>
      <c r="F1438" s="16">
        <v>42000</v>
      </c>
      <c r="G1438" s="43">
        <v>42000</v>
      </c>
      <c r="H1438" s="44">
        <f t="shared" si="22"/>
        <v>1</v>
      </c>
    </row>
    <row r="1439" spans="1:8" s="45" customFormat="1" ht="78.75" outlineLevel="6" x14ac:dyDescent="0.2">
      <c r="A1439" s="41" t="s">
        <v>1067</v>
      </c>
      <c r="B1439" s="42" t="s">
        <v>986</v>
      </c>
      <c r="C1439" s="42" t="s">
        <v>998</v>
      </c>
      <c r="D1439" s="42" t="s">
        <v>1066</v>
      </c>
      <c r="E1439" s="42"/>
      <c r="F1439" s="16">
        <v>11700</v>
      </c>
      <c r="G1439" s="43">
        <v>11700</v>
      </c>
      <c r="H1439" s="44">
        <f t="shared" si="22"/>
        <v>1</v>
      </c>
    </row>
    <row r="1440" spans="1:8" s="45" customFormat="1" ht="15.75" outlineLevel="7" x14ac:dyDescent="0.2">
      <c r="A1440" s="41" t="s">
        <v>72</v>
      </c>
      <c r="B1440" s="42" t="s">
        <v>986</v>
      </c>
      <c r="C1440" s="42" t="s">
        <v>998</v>
      </c>
      <c r="D1440" s="42" t="s">
        <v>1066</v>
      </c>
      <c r="E1440" s="42" t="s">
        <v>3</v>
      </c>
      <c r="F1440" s="16">
        <v>11700</v>
      </c>
      <c r="G1440" s="43">
        <v>11700</v>
      </c>
      <c r="H1440" s="44">
        <f t="shared" si="22"/>
        <v>1</v>
      </c>
    </row>
    <row r="1441" spans="1:8" s="45" customFormat="1" ht="31.5" outlineLevel="7" x14ac:dyDescent="0.2">
      <c r="A1441" s="41" t="s">
        <v>1069</v>
      </c>
      <c r="B1441" s="42" t="s">
        <v>986</v>
      </c>
      <c r="C1441" s="42" t="s">
        <v>998</v>
      </c>
      <c r="D1441" s="42" t="s">
        <v>1068</v>
      </c>
      <c r="E1441" s="42"/>
      <c r="F1441" s="16">
        <v>25288</v>
      </c>
      <c r="G1441" s="43">
        <v>25287.9</v>
      </c>
      <c r="H1441" s="44">
        <f t="shared" si="22"/>
        <v>0.99999604555520416</v>
      </c>
    </row>
    <row r="1442" spans="1:8" s="45" customFormat="1" ht="15.75" outlineLevel="5" x14ac:dyDescent="0.2">
      <c r="A1442" s="41" t="s">
        <v>72</v>
      </c>
      <c r="B1442" s="42" t="s">
        <v>986</v>
      </c>
      <c r="C1442" s="42" t="s">
        <v>998</v>
      </c>
      <c r="D1442" s="42" t="s">
        <v>1068</v>
      </c>
      <c r="E1442" s="42" t="s">
        <v>3</v>
      </c>
      <c r="F1442" s="16">
        <v>25288</v>
      </c>
      <c r="G1442" s="43">
        <v>25287.9</v>
      </c>
      <c r="H1442" s="44">
        <f t="shared" si="22"/>
        <v>0.99999604555520416</v>
      </c>
    </row>
    <row r="1443" spans="1:8" s="45" customFormat="1" ht="63" outlineLevel="6" x14ac:dyDescent="0.2">
      <c r="A1443" s="41" t="s">
        <v>1071</v>
      </c>
      <c r="B1443" s="42" t="s">
        <v>986</v>
      </c>
      <c r="C1443" s="42" t="s">
        <v>998</v>
      </c>
      <c r="D1443" s="42" t="s">
        <v>1070</v>
      </c>
      <c r="E1443" s="42"/>
      <c r="F1443" s="16">
        <v>1200</v>
      </c>
      <c r="G1443" s="43">
        <v>1200</v>
      </c>
      <c r="H1443" s="44">
        <f t="shared" si="22"/>
        <v>1</v>
      </c>
    </row>
    <row r="1444" spans="1:8" s="45" customFormat="1" ht="15.75" outlineLevel="7" x14ac:dyDescent="0.2">
      <c r="A1444" s="41" t="s">
        <v>72</v>
      </c>
      <c r="B1444" s="42" t="s">
        <v>986</v>
      </c>
      <c r="C1444" s="42" t="s">
        <v>998</v>
      </c>
      <c r="D1444" s="42" t="s">
        <v>1070</v>
      </c>
      <c r="E1444" s="42" t="s">
        <v>3</v>
      </c>
      <c r="F1444" s="16">
        <v>1200</v>
      </c>
      <c r="G1444" s="43">
        <v>1200</v>
      </c>
      <c r="H1444" s="44">
        <f t="shared" si="22"/>
        <v>1</v>
      </c>
    </row>
    <row r="1445" spans="1:8" s="45" customFormat="1" ht="47.25" outlineLevel="7" x14ac:dyDescent="0.2">
      <c r="A1445" s="41" t="s">
        <v>1073</v>
      </c>
      <c r="B1445" s="42" t="s">
        <v>986</v>
      </c>
      <c r="C1445" s="42" t="s">
        <v>998</v>
      </c>
      <c r="D1445" s="42" t="s">
        <v>1072</v>
      </c>
      <c r="E1445" s="42"/>
      <c r="F1445" s="16">
        <v>246452.6</v>
      </c>
      <c r="G1445" s="43">
        <v>246452.6</v>
      </c>
      <c r="H1445" s="44">
        <f t="shared" si="22"/>
        <v>1</v>
      </c>
    </row>
    <row r="1446" spans="1:8" s="45" customFormat="1" ht="47.25" outlineLevel="7" x14ac:dyDescent="0.2">
      <c r="A1446" s="41" t="s">
        <v>1075</v>
      </c>
      <c r="B1446" s="42" t="s">
        <v>986</v>
      </c>
      <c r="C1446" s="42" t="s">
        <v>998</v>
      </c>
      <c r="D1446" s="42" t="s">
        <v>1074</v>
      </c>
      <c r="E1446" s="42"/>
      <c r="F1446" s="16">
        <v>185284.6</v>
      </c>
      <c r="G1446" s="43">
        <v>185284.6</v>
      </c>
      <c r="H1446" s="44">
        <f t="shared" si="22"/>
        <v>1</v>
      </c>
    </row>
    <row r="1447" spans="1:8" s="45" customFormat="1" ht="31.5" outlineLevel="5" x14ac:dyDescent="0.2">
      <c r="A1447" s="41" t="s">
        <v>41</v>
      </c>
      <c r="B1447" s="42" t="s">
        <v>986</v>
      </c>
      <c r="C1447" s="42" t="s">
        <v>998</v>
      </c>
      <c r="D1447" s="42" t="s">
        <v>1074</v>
      </c>
      <c r="E1447" s="42" t="s">
        <v>40</v>
      </c>
      <c r="F1447" s="16">
        <v>134904.70000000001</v>
      </c>
      <c r="G1447" s="43">
        <v>134904.70000000001</v>
      </c>
      <c r="H1447" s="44">
        <f t="shared" si="22"/>
        <v>1</v>
      </c>
    </row>
    <row r="1448" spans="1:8" s="45" customFormat="1" ht="15.75" outlineLevel="6" x14ac:dyDescent="0.2">
      <c r="A1448" s="41" t="s">
        <v>72</v>
      </c>
      <c r="B1448" s="42" t="s">
        <v>986</v>
      </c>
      <c r="C1448" s="42" t="s">
        <v>998</v>
      </c>
      <c r="D1448" s="42" t="s">
        <v>1074</v>
      </c>
      <c r="E1448" s="42" t="s">
        <v>3</v>
      </c>
      <c r="F1448" s="16">
        <v>50379.9</v>
      </c>
      <c r="G1448" s="43">
        <v>50379.9</v>
      </c>
      <c r="H1448" s="44">
        <f t="shared" si="22"/>
        <v>1</v>
      </c>
    </row>
    <row r="1449" spans="1:8" s="45" customFormat="1" ht="47.25" outlineLevel="7" x14ac:dyDescent="0.2">
      <c r="A1449" s="41" t="s">
        <v>1077</v>
      </c>
      <c r="B1449" s="42" t="s">
        <v>986</v>
      </c>
      <c r="C1449" s="42" t="s">
        <v>998</v>
      </c>
      <c r="D1449" s="42" t="s">
        <v>1076</v>
      </c>
      <c r="E1449" s="42"/>
      <c r="F1449" s="16">
        <v>37855.4</v>
      </c>
      <c r="G1449" s="43">
        <v>37855.4</v>
      </c>
      <c r="H1449" s="44">
        <f t="shared" si="22"/>
        <v>1</v>
      </c>
    </row>
    <row r="1450" spans="1:8" s="45" customFormat="1" ht="15.75" outlineLevel="6" x14ac:dyDescent="0.2">
      <c r="A1450" s="41" t="s">
        <v>72</v>
      </c>
      <c r="B1450" s="42" t="s">
        <v>986</v>
      </c>
      <c r="C1450" s="42" t="s">
        <v>998</v>
      </c>
      <c r="D1450" s="42" t="s">
        <v>1076</v>
      </c>
      <c r="E1450" s="42" t="s">
        <v>3</v>
      </c>
      <c r="F1450" s="16">
        <v>37855.4</v>
      </c>
      <c r="G1450" s="43">
        <v>37855.4</v>
      </c>
      <c r="H1450" s="44">
        <f t="shared" si="22"/>
        <v>1</v>
      </c>
    </row>
    <row r="1451" spans="1:8" s="45" customFormat="1" ht="63" outlineLevel="7" x14ac:dyDescent="0.2">
      <c r="A1451" s="41" t="s">
        <v>1079</v>
      </c>
      <c r="B1451" s="42" t="s">
        <v>986</v>
      </c>
      <c r="C1451" s="42" t="s">
        <v>998</v>
      </c>
      <c r="D1451" s="42" t="s">
        <v>1078</v>
      </c>
      <c r="E1451" s="42"/>
      <c r="F1451" s="16">
        <v>14500</v>
      </c>
      <c r="G1451" s="43">
        <v>14500</v>
      </c>
      <c r="H1451" s="44">
        <f t="shared" si="22"/>
        <v>1</v>
      </c>
    </row>
    <row r="1452" spans="1:8" s="45" customFormat="1" ht="15.75" outlineLevel="5" x14ac:dyDescent="0.2">
      <c r="A1452" s="41" t="s">
        <v>72</v>
      </c>
      <c r="B1452" s="42" t="s">
        <v>986</v>
      </c>
      <c r="C1452" s="42" t="s">
        <v>998</v>
      </c>
      <c r="D1452" s="42" t="s">
        <v>1078</v>
      </c>
      <c r="E1452" s="42" t="s">
        <v>3</v>
      </c>
      <c r="F1452" s="16">
        <v>14500</v>
      </c>
      <c r="G1452" s="43">
        <v>14500</v>
      </c>
      <c r="H1452" s="44">
        <f t="shared" si="22"/>
        <v>1</v>
      </c>
    </row>
    <row r="1453" spans="1:8" s="45" customFormat="1" ht="78.75" outlineLevel="6" x14ac:dyDescent="0.2">
      <c r="A1453" s="41" t="s">
        <v>1081</v>
      </c>
      <c r="B1453" s="42" t="s">
        <v>986</v>
      </c>
      <c r="C1453" s="42" t="s">
        <v>998</v>
      </c>
      <c r="D1453" s="42" t="s">
        <v>1080</v>
      </c>
      <c r="E1453" s="42"/>
      <c r="F1453" s="16">
        <v>8812.6</v>
      </c>
      <c r="G1453" s="43">
        <v>8812.6</v>
      </c>
      <c r="H1453" s="44">
        <f t="shared" si="22"/>
        <v>1</v>
      </c>
    </row>
    <row r="1454" spans="1:8" s="45" customFormat="1" ht="15.75" outlineLevel="7" x14ac:dyDescent="0.2">
      <c r="A1454" s="41" t="s">
        <v>72</v>
      </c>
      <c r="B1454" s="42" t="s">
        <v>986</v>
      </c>
      <c r="C1454" s="42" t="s">
        <v>998</v>
      </c>
      <c r="D1454" s="42" t="s">
        <v>1080</v>
      </c>
      <c r="E1454" s="42" t="s">
        <v>3</v>
      </c>
      <c r="F1454" s="16">
        <v>8812.6</v>
      </c>
      <c r="G1454" s="43">
        <v>8812.6</v>
      </c>
      <c r="H1454" s="44">
        <f t="shared" si="22"/>
        <v>1</v>
      </c>
    </row>
    <row r="1455" spans="1:8" s="45" customFormat="1" ht="47.25" outlineLevel="4" x14ac:dyDescent="0.2">
      <c r="A1455" s="41" t="s">
        <v>1083</v>
      </c>
      <c r="B1455" s="42" t="s">
        <v>986</v>
      </c>
      <c r="C1455" s="42" t="s">
        <v>998</v>
      </c>
      <c r="D1455" s="42" t="s">
        <v>1082</v>
      </c>
      <c r="E1455" s="42"/>
      <c r="F1455" s="16">
        <v>316387.09999999998</v>
      </c>
      <c r="G1455" s="43">
        <v>316386.90000000002</v>
      </c>
      <c r="H1455" s="44">
        <f t="shared" si="22"/>
        <v>0.99999936786297561</v>
      </c>
    </row>
    <row r="1456" spans="1:8" s="45" customFormat="1" ht="31.5" outlineLevel="5" x14ac:dyDescent="0.2">
      <c r="A1456" s="41" t="s">
        <v>1085</v>
      </c>
      <c r="B1456" s="42" t="s">
        <v>986</v>
      </c>
      <c r="C1456" s="42" t="s">
        <v>998</v>
      </c>
      <c r="D1456" s="42" t="s">
        <v>1084</v>
      </c>
      <c r="E1456" s="42"/>
      <c r="F1456" s="16">
        <v>316387.09999999998</v>
      </c>
      <c r="G1456" s="43">
        <v>316386.90000000002</v>
      </c>
      <c r="H1456" s="44">
        <f t="shared" si="22"/>
        <v>0.99999936786297561</v>
      </c>
    </row>
    <row r="1457" spans="1:8" s="45" customFormat="1" ht="31.5" outlineLevel="6" x14ac:dyDescent="0.2">
      <c r="A1457" s="41" t="s">
        <v>41</v>
      </c>
      <c r="B1457" s="42" t="s">
        <v>986</v>
      </c>
      <c r="C1457" s="42" t="s">
        <v>998</v>
      </c>
      <c r="D1457" s="42" t="s">
        <v>1084</v>
      </c>
      <c r="E1457" s="42" t="s">
        <v>40</v>
      </c>
      <c r="F1457" s="16">
        <v>215</v>
      </c>
      <c r="G1457" s="43">
        <v>215</v>
      </c>
      <c r="H1457" s="44">
        <f t="shared" si="22"/>
        <v>1</v>
      </c>
    </row>
    <row r="1458" spans="1:8" s="45" customFormat="1" ht="15.75" outlineLevel="7" x14ac:dyDescent="0.2">
      <c r="A1458" s="41" t="s">
        <v>72</v>
      </c>
      <c r="B1458" s="42" t="s">
        <v>986</v>
      </c>
      <c r="C1458" s="42" t="s">
        <v>998</v>
      </c>
      <c r="D1458" s="42" t="s">
        <v>1084</v>
      </c>
      <c r="E1458" s="42" t="s">
        <v>3</v>
      </c>
      <c r="F1458" s="16">
        <v>316172.09999999998</v>
      </c>
      <c r="G1458" s="43">
        <v>316171.90000000002</v>
      </c>
      <c r="H1458" s="44">
        <f t="shared" si="22"/>
        <v>0.99999936743311646</v>
      </c>
    </row>
    <row r="1459" spans="1:8" s="45" customFormat="1" ht="47.25" outlineLevel="4" x14ac:dyDescent="0.2">
      <c r="A1459" s="41" t="s">
        <v>1087</v>
      </c>
      <c r="B1459" s="42" t="s">
        <v>986</v>
      </c>
      <c r="C1459" s="42" t="s">
        <v>998</v>
      </c>
      <c r="D1459" s="42" t="s">
        <v>1086</v>
      </c>
      <c r="E1459" s="42"/>
      <c r="F1459" s="16">
        <v>7200</v>
      </c>
      <c r="G1459" s="43">
        <v>7194.3</v>
      </c>
      <c r="H1459" s="44">
        <f t="shared" si="22"/>
        <v>0.99920833333333337</v>
      </c>
    </row>
    <row r="1460" spans="1:8" s="45" customFormat="1" ht="47.25" outlineLevel="5" x14ac:dyDescent="0.2">
      <c r="A1460" s="41" t="s">
        <v>1089</v>
      </c>
      <c r="B1460" s="42" t="s">
        <v>986</v>
      </c>
      <c r="C1460" s="42" t="s">
        <v>998</v>
      </c>
      <c r="D1460" s="42" t="s">
        <v>1088</v>
      </c>
      <c r="E1460" s="42"/>
      <c r="F1460" s="16">
        <v>7200</v>
      </c>
      <c r="G1460" s="43">
        <v>7194.3</v>
      </c>
      <c r="H1460" s="44">
        <f t="shared" si="22"/>
        <v>0.99920833333333337</v>
      </c>
    </row>
    <row r="1461" spans="1:8" s="45" customFormat="1" ht="31.5" outlineLevel="6" x14ac:dyDescent="0.2">
      <c r="A1461" s="41" t="s">
        <v>21</v>
      </c>
      <c r="B1461" s="42" t="s">
        <v>986</v>
      </c>
      <c r="C1461" s="42" t="s">
        <v>998</v>
      </c>
      <c r="D1461" s="42" t="s">
        <v>1088</v>
      </c>
      <c r="E1461" s="42" t="s">
        <v>20</v>
      </c>
      <c r="F1461" s="16">
        <v>600</v>
      </c>
      <c r="G1461" s="43">
        <v>594.29999999999995</v>
      </c>
      <c r="H1461" s="44">
        <f t="shared" si="22"/>
        <v>0.99049999999999994</v>
      </c>
    </row>
    <row r="1462" spans="1:8" s="45" customFormat="1" ht="15.75" outlineLevel="7" x14ac:dyDescent="0.2">
      <c r="A1462" s="41" t="s">
        <v>72</v>
      </c>
      <c r="B1462" s="42" t="s">
        <v>986</v>
      </c>
      <c r="C1462" s="42" t="s">
        <v>998</v>
      </c>
      <c r="D1462" s="42" t="s">
        <v>1088</v>
      </c>
      <c r="E1462" s="42" t="s">
        <v>3</v>
      </c>
      <c r="F1462" s="16">
        <v>6600</v>
      </c>
      <c r="G1462" s="43">
        <v>6600</v>
      </c>
      <c r="H1462" s="44">
        <f t="shared" si="22"/>
        <v>1</v>
      </c>
    </row>
    <row r="1463" spans="1:8" s="45" customFormat="1" ht="47.25" outlineLevel="6" x14ac:dyDescent="0.2">
      <c r="A1463" s="41" t="s">
        <v>1091</v>
      </c>
      <c r="B1463" s="42" t="s">
        <v>986</v>
      </c>
      <c r="C1463" s="42" t="s">
        <v>998</v>
      </c>
      <c r="D1463" s="42" t="s">
        <v>1090</v>
      </c>
      <c r="E1463" s="42"/>
      <c r="F1463" s="16">
        <v>14199.3</v>
      </c>
      <c r="G1463" s="43">
        <v>14028.9</v>
      </c>
      <c r="H1463" s="44">
        <f t="shared" si="22"/>
        <v>0.98799940842154188</v>
      </c>
    </row>
    <row r="1464" spans="1:8" s="45" customFormat="1" ht="47.25" outlineLevel="7" x14ac:dyDescent="0.2">
      <c r="A1464" s="41" t="s">
        <v>1093</v>
      </c>
      <c r="B1464" s="42" t="s">
        <v>986</v>
      </c>
      <c r="C1464" s="42" t="s">
        <v>998</v>
      </c>
      <c r="D1464" s="42" t="s">
        <v>1092</v>
      </c>
      <c r="E1464" s="42"/>
      <c r="F1464" s="16">
        <v>14199.3</v>
      </c>
      <c r="G1464" s="43">
        <v>14028.9</v>
      </c>
      <c r="H1464" s="44">
        <f t="shared" si="22"/>
        <v>0.98799940842154188</v>
      </c>
    </row>
    <row r="1465" spans="1:8" s="45" customFormat="1" ht="31.5" outlineLevel="6" x14ac:dyDescent="0.2">
      <c r="A1465" s="41" t="s">
        <v>21</v>
      </c>
      <c r="B1465" s="42" t="s">
        <v>986</v>
      </c>
      <c r="C1465" s="42" t="s">
        <v>998</v>
      </c>
      <c r="D1465" s="42" t="s">
        <v>1092</v>
      </c>
      <c r="E1465" s="42" t="s">
        <v>20</v>
      </c>
      <c r="F1465" s="16">
        <v>7200</v>
      </c>
      <c r="G1465" s="43">
        <v>7029.7</v>
      </c>
      <c r="H1465" s="44">
        <f t="shared" si="22"/>
        <v>0.97634722222222214</v>
      </c>
    </row>
    <row r="1466" spans="1:8" s="45" customFormat="1" ht="15.75" outlineLevel="7" x14ac:dyDescent="0.2">
      <c r="A1466" s="41" t="s">
        <v>81</v>
      </c>
      <c r="B1466" s="42" t="s">
        <v>986</v>
      </c>
      <c r="C1466" s="42" t="s">
        <v>998</v>
      </c>
      <c r="D1466" s="42" t="s">
        <v>1092</v>
      </c>
      <c r="E1466" s="42" t="s">
        <v>80</v>
      </c>
      <c r="F1466" s="16">
        <v>3700</v>
      </c>
      <c r="G1466" s="43">
        <v>3700</v>
      </c>
      <c r="H1466" s="44">
        <f t="shared" si="22"/>
        <v>1</v>
      </c>
    </row>
    <row r="1467" spans="1:8" s="45" customFormat="1" ht="15.75" outlineLevel="6" x14ac:dyDescent="0.2">
      <c r="A1467" s="41" t="s">
        <v>72</v>
      </c>
      <c r="B1467" s="42" t="s">
        <v>986</v>
      </c>
      <c r="C1467" s="42" t="s">
        <v>998</v>
      </c>
      <c r="D1467" s="42" t="s">
        <v>1092</v>
      </c>
      <c r="E1467" s="42" t="s">
        <v>3</v>
      </c>
      <c r="F1467" s="16">
        <v>3299.3</v>
      </c>
      <c r="G1467" s="43">
        <v>3299.2</v>
      </c>
      <c r="H1467" s="44">
        <f t="shared" si="22"/>
        <v>0.99996969054041751</v>
      </c>
    </row>
    <row r="1468" spans="1:8" s="45" customFormat="1" ht="47.25" outlineLevel="7" x14ac:dyDescent="0.2">
      <c r="A1468" s="41" t="s">
        <v>1095</v>
      </c>
      <c r="B1468" s="42" t="s">
        <v>986</v>
      </c>
      <c r="C1468" s="42" t="s">
        <v>998</v>
      </c>
      <c r="D1468" s="42" t="s">
        <v>1094</v>
      </c>
      <c r="E1468" s="42"/>
      <c r="F1468" s="16">
        <v>17739.2</v>
      </c>
      <c r="G1468" s="43">
        <v>17739.2</v>
      </c>
      <c r="H1468" s="44">
        <f t="shared" si="22"/>
        <v>1</v>
      </c>
    </row>
    <row r="1469" spans="1:8" s="45" customFormat="1" ht="63" outlineLevel="6" x14ac:dyDescent="0.2">
      <c r="A1469" s="41" t="s">
        <v>1097</v>
      </c>
      <c r="B1469" s="42" t="s">
        <v>986</v>
      </c>
      <c r="C1469" s="42" t="s">
        <v>998</v>
      </c>
      <c r="D1469" s="42" t="s">
        <v>1096</v>
      </c>
      <c r="E1469" s="42"/>
      <c r="F1469" s="16">
        <v>6739.2</v>
      </c>
      <c r="G1469" s="43">
        <v>6739.2</v>
      </c>
      <c r="H1469" s="44">
        <f t="shared" si="22"/>
        <v>1</v>
      </c>
    </row>
    <row r="1470" spans="1:8" s="45" customFormat="1" ht="15.75" outlineLevel="7" x14ac:dyDescent="0.2">
      <c r="A1470" s="41" t="s">
        <v>72</v>
      </c>
      <c r="B1470" s="42" t="s">
        <v>986</v>
      </c>
      <c r="C1470" s="42" t="s">
        <v>998</v>
      </c>
      <c r="D1470" s="42" t="s">
        <v>1096</v>
      </c>
      <c r="E1470" s="42" t="s">
        <v>3</v>
      </c>
      <c r="F1470" s="16">
        <v>6739.2</v>
      </c>
      <c r="G1470" s="43">
        <v>6739.2</v>
      </c>
      <c r="H1470" s="44">
        <f t="shared" si="22"/>
        <v>1</v>
      </c>
    </row>
    <row r="1471" spans="1:8" s="45" customFormat="1" ht="78.75" outlineLevel="6" x14ac:dyDescent="0.2">
      <c r="A1471" s="41" t="s">
        <v>1099</v>
      </c>
      <c r="B1471" s="42" t="s">
        <v>986</v>
      </c>
      <c r="C1471" s="42" t="s">
        <v>998</v>
      </c>
      <c r="D1471" s="42" t="s">
        <v>1098</v>
      </c>
      <c r="E1471" s="42"/>
      <c r="F1471" s="16">
        <v>11000</v>
      </c>
      <c r="G1471" s="43">
        <v>11000</v>
      </c>
      <c r="H1471" s="44">
        <f t="shared" si="22"/>
        <v>1</v>
      </c>
    </row>
    <row r="1472" spans="1:8" s="45" customFormat="1" ht="15.75" outlineLevel="7" x14ac:dyDescent="0.2">
      <c r="A1472" s="41" t="s">
        <v>72</v>
      </c>
      <c r="B1472" s="42" t="s">
        <v>986</v>
      </c>
      <c r="C1472" s="42" t="s">
        <v>998</v>
      </c>
      <c r="D1472" s="42" t="s">
        <v>1098</v>
      </c>
      <c r="E1472" s="42" t="s">
        <v>3</v>
      </c>
      <c r="F1472" s="16">
        <v>11000</v>
      </c>
      <c r="G1472" s="43">
        <v>11000</v>
      </c>
      <c r="H1472" s="44">
        <f t="shared" si="22"/>
        <v>1</v>
      </c>
    </row>
    <row r="1473" spans="1:8" s="45" customFormat="1" ht="31.5" outlineLevel="6" x14ac:dyDescent="0.2">
      <c r="A1473" s="41" t="s">
        <v>1101</v>
      </c>
      <c r="B1473" s="42" t="s">
        <v>986</v>
      </c>
      <c r="C1473" s="42" t="s">
        <v>998</v>
      </c>
      <c r="D1473" s="42" t="s">
        <v>1100</v>
      </c>
      <c r="E1473" s="42"/>
      <c r="F1473" s="16">
        <v>1349.8</v>
      </c>
      <c r="G1473" s="43">
        <v>1349.8</v>
      </c>
      <c r="H1473" s="44">
        <f t="shared" si="22"/>
        <v>1</v>
      </c>
    </row>
    <row r="1474" spans="1:8" s="45" customFormat="1" ht="47.25" outlineLevel="7" x14ac:dyDescent="0.2">
      <c r="A1474" s="41" t="s">
        <v>1103</v>
      </c>
      <c r="B1474" s="42" t="s">
        <v>986</v>
      </c>
      <c r="C1474" s="42" t="s">
        <v>998</v>
      </c>
      <c r="D1474" s="42" t="s">
        <v>1102</v>
      </c>
      <c r="E1474" s="42"/>
      <c r="F1474" s="16">
        <v>1349.8</v>
      </c>
      <c r="G1474" s="43">
        <v>1349.8</v>
      </c>
      <c r="H1474" s="44">
        <f t="shared" si="22"/>
        <v>1</v>
      </c>
    </row>
    <row r="1475" spans="1:8" s="45" customFormat="1" ht="15.75" outlineLevel="4" x14ac:dyDescent="0.2">
      <c r="A1475" s="41" t="s">
        <v>72</v>
      </c>
      <c r="B1475" s="42" t="s">
        <v>986</v>
      </c>
      <c r="C1475" s="42" t="s">
        <v>998</v>
      </c>
      <c r="D1475" s="42" t="s">
        <v>1102</v>
      </c>
      <c r="E1475" s="42" t="s">
        <v>3</v>
      </c>
      <c r="F1475" s="16">
        <v>1349.8</v>
      </c>
      <c r="G1475" s="43">
        <v>1349.8</v>
      </c>
      <c r="H1475" s="44">
        <f t="shared" si="22"/>
        <v>1</v>
      </c>
    </row>
    <row r="1476" spans="1:8" s="45" customFormat="1" ht="31.5" outlineLevel="5" x14ac:dyDescent="0.2">
      <c r="A1476" s="41" t="s">
        <v>1105</v>
      </c>
      <c r="B1476" s="42" t="s">
        <v>986</v>
      </c>
      <c r="C1476" s="42" t="s">
        <v>998</v>
      </c>
      <c r="D1476" s="42" t="s">
        <v>1104</v>
      </c>
      <c r="E1476" s="42"/>
      <c r="F1476" s="16">
        <v>85300</v>
      </c>
      <c r="G1476" s="43">
        <v>85300</v>
      </c>
      <c r="H1476" s="44">
        <f t="shared" si="22"/>
        <v>1</v>
      </c>
    </row>
    <row r="1477" spans="1:8" s="45" customFormat="1" ht="47.25" outlineLevel="6" x14ac:dyDescent="0.2">
      <c r="A1477" s="41" t="s">
        <v>1107</v>
      </c>
      <c r="B1477" s="42" t="s">
        <v>986</v>
      </c>
      <c r="C1477" s="42" t="s">
        <v>998</v>
      </c>
      <c r="D1477" s="42" t="s">
        <v>1106</v>
      </c>
      <c r="E1477" s="42"/>
      <c r="F1477" s="16">
        <v>85300</v>
      </c>
      <c r="G1477" s="43">
        <v>85300</v>
      </c>
      <c r="H1477" s="44">
        <f t="shared" si="22"/>
        <v>1</v>
      </c>
    </row>
    <row r="1478" spans="1:8" s="45" customFormat="1" ht="47.25" outlineLevel="7" x14ac:dyDescent="0.2">
      <c r="A1478" s="41" t="s">
        <v>1109</v>
      </c>
      <c r="B1478" s="42" t="s">
        <v>986</v>
      </c>
      <c r="C1478" s="42" t="s">
        <v>998</v>
      </c>
      <c r="D1478" s="42" t="s">
        <v>1108</v>
      </c>
      <c r="E1478" s="42"/>
      <c r="F1478" s="16">
        <v>85300</v>
      </c>
      <c r="G1478" s="43">
        <v>85300</v>
      </c>
      <c r="H1478" s="44">
        <f t="shared" si="22"/>
        <v>1</v>
      </c>
    </row>
    <row r="1479" spans="1:8" s="45" customFormat="1" ht="15.75" outlineLevel="6" x14ac:dyDescent="0.2">
      <c r="A1479" s="41" t="s">
        <v>72</v>
      </c>
      <c r="B1479" s="42" t="s">
        <v>986</v>
      </c>
      <c r="C1479" s="42" t="s">
        <v>998</v>
      </c>
      <c r="D1479" s="42" t="s">
        <v>1108</v>
      </c>
      <c r="E1479" s="42" t="s">
        <v>3</v>
      </c>
      <c r="F1479" s="16">
        <v>85300</v>
      </c>
      <c r="G1479" s="43">
        <v>85300</v>
      </c>
      <c r="H1479" s="44">
        <f t="shared" si="22"/>
        <v>1</v>
      </c>
    </row>
    <row r="1480" spans="1:8" s="45" customFormat="1" ht="31.5" outlineLevel="7" x14ac:dyDescent="0.2">
      <c r="A1480" s="41" t="s">
        <v>1111</v>
      </c>
      <c r="B1480" s="42" t="s">
        <v>986</v>
      </c>
      <c r="C1480" s="42" t="s">
        <v>998</v>
      </c>
      <c r="D1480" s="42" t="s">
        <v>1110</v>
      </c>
      <c r="E1480" s="42"/>
      <c r="F1480" s="16">
        <v>262317.5</v>
      </c>
      <c r="G1480" s="43">
        <v>267542.59999999998</v>
      </c>
      <c r="H1480" s="44">
        <f t="shared" ref="H1480:H1543" si="23">G1480/F1480</f>
        <v>1.0199189912987123</v>
      </c>
    </row>
    <row r="1481" spans="1:8" s="45" customFormat="1" ht="47.25" outlineLevel="7" x14ac:dyDescent="0.2">
      <c r="A1481" s="41" t="s">
        <v>1113</v>
      </c>
      <c r="B1481" s="42" t="s">
        <v>986</v>
      </c>
      <c r="C1481" s="42" t="s">
        <v>998</v>
      </c>
      <c r="D1481" s="42" t="s">
        <v>1112</v>
      </c>
      <c r="E1481" s="42"/>
      <c r="F1481" s="16">
        <v>262317.5</v>
      </c>
      <c r="G1481" s="43">
        <v>267542.59999999998</v>
      </c>
      <c r="H1481" s="44">
        <f t="shared" si="23"/>
        <v>1.0199189912987123</v>
      </c>
    </row>
    <row r="1482" spans="1:8" s="45" customFormat="1" ht="31.5" outlineLevel="4" x14ac:dyDescent="0.2">
      <c r="A1482" s="41" t="s">
        <v>1115</v>
      </c>
      <c r="B1482" s="42" t="s">
        <v>986</v>
      </c>
      <c r="C1482" s="42" t="s">
        <v>998</v>
      </c>
      <c r="D1482" s="42" t="s">
        <v>1114</v>
      </c>
      <c r="E1482" s="42"/>
      <c r="F1482" s="16">
        <v>105000</v>
      </c>
      <c r="G1482" s="43">
        <v>105000</v>
      </c>
      <c r="H1482" s="44">
        <f t="shared" si="23"/>
        <v>1</v>
      </c>
    </row>
    <row r="1483" spans="1:8" s="45" customFormat="1" ht="15.75" outlineLevel="5" x14ac:dyDescent="0.2">
      <c r="A1483" s="41" t="s">
        <v>72</v>
      </c>
      <c r="B1483" s="42" t="s">
        <v>986</v>
      </c>
      <c r="C1483" s="42" t="s">
        <v>998</v>
      </c>
      <c r="D1483" s="42" t="s">
        <v>1114</v>
      </c>
      <c r="E1483" s="42" t="s">
        <v>3</v>
      </c>
      <c r="F1483" s="16">
        <v>105000</v>
      </c>
      <c r="G1483" s="43">
        <v>105000</v>
      </c>
      <c r="H1483" s="44">
        <f t="shared" si="23"/>
        <v>1</v>
      </c>
    </row>
    <row r="1484" spans="1:8" s="45" customFormat="1" ht="47.25" outlineLevel="6" x14ac:dyDescent="0.2">
      <c r="A1484" s="41" t="s">
        <v>1117</v>
      </c>
      <c r="B1484" s="42" t="s">
        <v>986</v>
      </c>
      <c r="C1484" s="42" t="s">
        <v>998</v>
      </c>
      <c r="D1484" s="42" t="s">
        <v>1116</v>
      </c>
      <c r="E1484" s="42"/>
      <c r="F1484" s="16">
        <v>1900</v>
      </c>
      <c r="G1484" s="43">
        <v>991.9</v>
      </c>
      <c r="H1484" s="44">
        <f t="shared" si="23"/>
        <v>0.52205263157894732</v>
      </c>
    </row>
    <row r="1485" spans="1:8" s="45" customFormat="1" ht="15.75" outlineLevel="7" x14ac:dyDescent="0.2">
      <c r="A1485" s="41" t="s">
        <v>72</v>
      </c>
      <c r="B1485" s="42" t="s">
        <v>986</v>
      </c>
      <c r="C1485" s="42" t="s">
        <v>998</v>
      </c>
      <c r="D1485" s="42" t="s">
        <v>1116</v>
      </c>
      <c r="E1485" s="42" t="s">
        <v>3</v>
      </c>
      <c r="F1485" s="16">
        <v>1900</v>
      </c>
      <c r="G1485" s="43">
        <v>991.9</v>
      </c>
      <c r="H1485" s="44">
        <f t="shared" si="23"/>
        <v>0.52205263157894732</v>
      </c>
    </row>
    <row r="1486" spans="1:8" s="45" customFormat="1" ht="47.25" outlineLevel="6" x14ac:dyDescent="0.2">
      <c r="A1486" s="41" t="s">
        <v>1119</v>
      </c>
      <c r="B1486" s="42" t="s">
        <v>986</v>
      </c>
      <c r="C1486" s="42" t="s">
        <v>998</v>
      </c>
      <c r="D1486" s="42" t="s">
        <v>1118</v>
      </c>
      <c r="E1486" s="42"/>
      <c r="F1486" s="16">
        <v>36401</v>
      </c>
      <c r="G1486" s="43">
        <v>42536.3</v>
      </c>
      <c r="H1486" s="44">
        <f t="shared" si="23"/>
        <v>1.1685475673745227</v>
      </c>
    </row>
    <row r="1487" spans="1:8" s="45" customFormat="1" ht="15.75" outlineLevel="7" x14ac:dyDescent="0.2">
      <c r="A1487" s="41" t="s">
        <v>72</v>
      </c>
      <c r="B1487" s="42" t="s">
        <v>986</v>
      </c>
      <c r="C1487" s="42" t="s">
        <v>998</v>
      </c>
      <c r="D1487" s="42" t="s">
        <v>1118</v>
      </c>
      <c r="E1487" s="42" t="s">
        <v>3</v>
      </c>
      <c r="F1487" s="16">
        <v>36401</v>
      </c>
      <c r="G1487" s="43">
        <v>42536.3</v>
      </c>
      <c r="H1487" s="44">
        <f t="shared" si="23"/>
        <v>1.1685475673745227</v>
      </c>
    </row>
    <row r="1488" spans="1:8" s="45" customFormat="1" ht="31.5" outlineLevel="4" x14ac:dyDescent="0.2">
      <c r="A1488" s="41" t="s">
        <v>1121</v>
      </c>
      <c r="B1488" s="42" t="s">
        <v>986</v>
      </c>
      <c r="C1488" s="42" t="s">
        <v>998</v>
      </c>
      <c r="D1488" s="42" t="s">
        <v>1120</v>
      </c>
      <c r="E1488" s="42"/>
      <c r="F1488" s="16">
        <v>39239</v>
      </c>
      <c r="G1488" s="43">
        <v>39239</v>
      </c>
      <c r="H1488" s="44">
        <f t="shared" si="23"/>
        <v>1</v>
      </c>
    </row>
    <row r="1489" spans="1:8" s="45" customFormat="1" ht="15.75" outlineLevel="5" x14ac:dyDescent="0.2">
      <c r="A1489" s="41" t="s">
        <v>72</v>
      </c>
      <c r="B1489" s="42" t="s">
        <v>986</v>
      </c>
      <c r="C1489" s="42" t="s">
        <v>998</v>
      </c>
      <c r="D1489" s="42" t="s">
        <v>1120</v>
      </c>
      <c r="E1489" s="42" t="s">
        <v>3</v>
      </c>
      <c r="F1489" s="16">
        <v>39239</v>
      </c>
      <c r="G1489" s="43">
        <v>39239</v>
      </c>
      <c r="H1489" s="44">
        <f t="shared" si="23"/>
        <v>1</v>
      </c>
    </row>
    <row r="1490" spans="1:8" s="45" customFormat="1" ht="47.25" outlineLevel="6" x14ac:dyDescent="0.2">
      <c r="A1490" s="41" t="s">
        <v>1123</v>
      </c>
      <c r="B1490" s="42" t="s">
        <v>986</v>
      </c>
      <c r="C1490" s="42" t="s">
        <v>998</v>
      </c>
      <c r="D1490" s="42" t="s">
        <v>1122</v>
      </c>
      <c r="E1490" s="42"/>
      <c r="F1490" s="16">
        <v>600</v>
      </c>
      <c r="G1490" s="43">
        <v>600</v>
      </c>
      <c r="H1490" s="44">
        <f t="shared" si="23"/>
        <v>1</v>
      </c>
    </row>
    <row r="1491" spans="1:8" s="45" customFormat="1" ht="15.75" outlineLevel="7" x14ac:dyDescent="0.2">
      <c r="A1491" s="41" t="s">
        <v>72</v>
      </c>
      <c r="B1491" s="42" t="s">
        <v>986</v>
      </c>
      <c r="C1491" s="42" t="s">
        <v>998</v>
      </c>
      <c r="D1491" s="42" t="s">
        <v>1122</v>
      </c>
      <c r="E1491" s="42" t="s">
        <v>3</v>
      </c>
      <c r="F1491" s="16">
        <v>600</v>
      </c>
      <c r="G1491" s="43">
        <v>600</v>
      </c>
      <c r="H1491" s="44">
        <f t="shared" si="23"/>
        <v>1</v>
      </c>
    </row>
    <row r="1492" spans="1:8" s="45" customFormat="1" ht="63" outlineLevel="6" x14ac:dyDescent="0.2">
      <c r="A1492" s="41" t="s">
        <v>1125</v>
      </c>
      <c r="B1492" s="42" t="s">
        <v>986</v>
      </c>
      <c r="C1492" s="42" t="s">
        <v>998</v>
      </c>
      <c r="D1492" s="42" t="s">
        <v>1124</v>
      </c>
      <c r="E1492" s="42"/>
      <c r="F1492" s="16">
        <v>16522</v>
      </c>
      <c r="G1492" s="43">
        <v>16522</v>
      </c>
      <c r="H1492" s="44">
        <f t="shared" si="23"/>
        <v>1</v>
      </c>
    </row>
    <row r="1493" spans="1:8" s="45" customFormat="1" ht="15.75" outlineLevel="7" x14ac:dyDescent="0.2">
      <c r="A1493" s="41" t="s">
        <v>72</v>
      </c>
      <c r="B1493" s="42" t="s">
        <v>986</v>
      </c>
      <c r="C1493" s="42" t="s">
        <v>998</v>
      </c>
      <c r="D1493" s="42" t="s">
        <v>1124</v>
      </c>
      <c r="E1493" s="42" t="s">
        <v>3</v>
      </c>
      <c r="F1493" s="16">
        <v>16522</v>
      </c>
      <c r="G1493" s="43">
        <v>16522</v>
      </c>
      <c r="H1493" s="44">
        <f t="shared" si="23"/>
        <v>1</v>
      </c>
    </row>
    <row r="1494" spans="1:8" s="45" customFormat="1" ht="31.5" outlineLevel="4" x14ac:dyDescent="0.2">
      <c r="A1494" s="41" t="s">
        <v>1127</v>
      </c>
      <c r="B1494" s="42" t="s">
        <v>986</v>
      </c>
      <c r="C1494" s="42" t="s">
        <v>998</v>
      </c>
      <c r="D1494" s="42" t="s">
        <v>1126</v>
      </c>
      <c r="E1494" s="42"/>
      <c r="F1494" s="16">
        <v>62655.5</v>
      </c>
      <c r="G1494" s="43">
        <v>62653.4</v>
      </c>
      <c r="H1494" s="44">
        <f t="shared" si="23"/>
        <v>0.99996648338932737</v>
      </c>
    </row>
    <row r="1495" spans="1:8" s="45" customFormat="1" ht="15.75" outlineLevel="5" x14ac:dyDescent="0.2">
      <c r="A1495" s="41" t="s">
        <v>72</v>
      </c>
      <c r="B1495" s="42" t="s">
        <v>986</v>
      </c>
      <c r="C1495" s="42" t="s">
        <v>998</v>
      </c>
      <c r="D1495" s="42" t="s">
        <v>1126</v>
      </c>
      <c r="E1495" s="42" t="s">
        <v>3</v>
      </c>
      <c r="F1495" s="16">
        <v>62655.5</v>
      </c>
      <c r="G1495" s="43">
        <v>62653.4</v>
      </c>
      <c r="H1495" s="44">
        <f t="shared" si="23"/>
        <v>0.99996648338932737</v>
      </c>
    </row>
    <row r="1496" spans="1:8" s="45" customFormat="1" ht="31.5" outlineLevel="6" x14ac:dyDescent="0.2">
      <c r="A1496" s="41" t="s">
        <v>1129</v>
      </c>
      <c r="B1496" s="42" t="s">
        <v>986</v>
      </c>
      <c r="C1496" s="42" t="s">
        <v>998</v>
      </c>
      <c r="D1496" s="42" t="s">
        <v>1128</v>
      </c>
      <c r="E1496" s="42"/>
      <c r="F1496" s="16">
        <v>137220</v>
      </c>
      <c r="G1496" s="43">
        <v>137220</v>
      </c>
      <c r="H1496" s="44">
        <f t="shared" si="23"/>
        <v>1</v>
      </c>
    </row>
    <row r="1497" spans="1:8" s="45" customFormat="1" ht="47.25" outlineLevel="7" x14ac:dyDescent="0.2">
      <c r="A1497" s="41" t="s">
        <v>1131</v>
      </c>
      <c r="B1497" s="42" t="s">
        <v>986</v>
      </c>
      <c r="C1497" s="42" t="s">
        <v>998</v>
      </c>
      <c r="D1497" s="42" t="s">
        <v>1130</v>
      </c>
      <c r="E1497" s="42"/>
      <c r="F1497" s="16">
        <v>137220</v>
      </c>
      <c r="G1497" s="43">
        <v>137220</v>
      </c>
      <c r="H1497" s="44">
        <f t="shared" si="23"/>
        <v>1</v>
      </c>
    </row>
    <row r="1498" spans="1:8" s="45" customFormat="1" ht="31.5" outlineLevel="4" x14ac:dyDescent="0.2">
      <c r="A1498" s="41" t="s">
        <v>1133</v>
      </c>
      <c r="B1498" s="42" t="s">
        <v>986</v>
      </c>
      <c r="C1498" s="42" t="s">
        <v>998</v>
      </c>
      <c r="D1498" s="42" t="s">
        <v>1132</v>
      </c>
      <c r="E1498" s="42"/>
      <c r="F1498" s="16">
        <v>17423.2</v>
      </c>
      <c r="G1498" s="43">
        <v>17423.2</v>
      </c>
      <c r="H1498" s="44">
        <f t="shared" si="23"/>
        <v>1</v>
      </c>
    </row>
    <row r="1499" spans="1:8" s="45" customFormat="1" ht="15.75" outlineLevel="5" x14ac:dyDescent="0.2">
      <c r="A1499" s="41" t="s">
        <v>72</v>
      </c>
      <c r="B1499" s="42" t="s">
        <v>986</v>
      </c>
      <c r="C1499" s="42" t="s">
        <v>998</v>
      </c>
      <c r="D1499" s="42" t="s">
        <v>1132</v>
      </c>
      <c r="E1499" s="42" t="s">
        <v>3</v>
      </c>
      <c r="F1499" s="16">
        <v>17423.2</v>
      </c>
      <c r="G1499" s="43">
        <v>17423.2</v>
      </c>
      <c r="H1499" s="44">
        <f t="shared" si="23"/>
        <v>1</v>
      </c>
    </row>
    <row r="1500" spans="1:8" s="45" customFormat="1" ht="47.25" outlineLevel="6" x14ac:dyDescent="0.2">
      <c r="A1500" s="41" t="s">
        <v>1135</v>
      </c>
      <c r="B1500" s="42" t="s">
        <v>986</v>
      </c>
      <c r="C1500" s="42" t="s">
        <v>998</v>
      </c>
      <c r="D1500" s="42" t="s">
        <v>1134</v>
      </c>
      <c r="E1500" s="42"/>
      <c r="F1500" s="16">
        <v>119796.8</v>
      </c>
      <c r="G1500" s="43">
        <v>119796.8</v>
      </c>
      <c r="H1500" s="44">
        <f t="shared" si="23"/>
        <v>1</v>
      </c>
    </row>
    <row r="1501" spans="1:8" s="45" customFormat="1" ht="31.5" outlineLevel="7" x14ac:dyDescent="0.2">
      <c r="A1501" s="41" t="s">
        <v>41</v>
      </c>
      <c r="B1501" s="42" t="s">
        <v>986</v>
      </c>
      <c r="C1501" s="42" t="s">
        <v>998</v>
      </c>
      <c r="D1501" s="42" t="s">
        <v>1134</v>
      </c>
      <c r="E1501" s="42" t="s">
        <v>40</v>
      </c>
      <c r="F1501" s="16">
        <v>483.2</v>
      </c>
      <c r="G1501" s="43">
        <v>483.2</v>
      </c>
      <c r="H1501" s="44">
        <f t="shared" si="23"/>
        <v>1</v>
      </c>
    </row>
    <row r="1502" spans="1:8" s="45" customFormat="1" ht="15.75" outlineLevel="6" x14ac:dyDescent="0.2">
      <c r="A1502" s="41" t="s">
        <v>72</v>
      </c>
      <c r="B1502" s="42" t="s">
        <v>986</v>
      </c>
      <c r="C1502" s="42" t="s">
        <v>998</v>
      </c>
      <c r="D1502" s="42" t="s">
        <v>1134</v>
      </c>
      <c r="E1502" s="42" t="s">
        <v>3</v>
      </c>
      <c r="F1502" s="16">
        <v>119313.60000000001</v>
      </c>
      <c r="G1502" s="43">
        <v>119313.60000000001</v>
      </c>
      <c r="H1502" s="44">
        <f t="shared" si="23"/>
        <v>1</v>
      </c>
    </row>
    <row r="1503" spans="1:8" s="45" customFormat="1" ht="31.5" outlineLevel="7" x14ac:dyDescent="0.2">
      <c r="A1503" s="41" t="s">
        <v>1137</v>
      </c>
      <c r="B1503" s="42" t="s">
        <v>986</v>
      </c>
      <c r="C1503" s="42" t="s">
        <v>998</v>
      </c>
      <c r="D1503" s="42" t="s">
        <v>1136</v>
      </c>
      <c r="E1503" s="42"/>
      <c r="F1503" s="16">
        <v>113151</v>
      </c>
      <c r="G1503" s="43">
        <v>113151</v>
      </c>
      <c r="H1503" s="44">
        <f t="shared" si="23"/>
        <v>1</v>
      </c>
    </row>
    <row r="1504" spans="1:8" s="45" customFormat="1" ht="47.25" outlineLevel="7" x14ac:dyDescent="0.2">
      <c r="A1504" s="41" t="s">
        <v>1139</v>
      </c>
      <c r="B1504" s="42" t="s">
        <v>986</v>
      </c>
      <c r="C1504" s="42" t="s">
        <v>998</v>
      </c>
      <c r="D1504" s="42" t="s">
        <v>1138</v>
      </c>
      <c r="E1504" s="42"/>
      <c r="F1504" s="16">
        <v>113151</v>
      </c>
      <c r="G1504" s="43">
        <v>113151</v>
      </c>
      <c r="H1504" s="44">
        <f t="shared" si="23"/>
        <v>1</v>
      </c>
    </row>
    <row r="1505" spans="1:8" s="45" customFormat="1" ht="15.75" outlineLevel="6" x14ac:dyDescent="0.2">
      <c r="A1505" s="41" t="s">
        <v>1141</v>
      </c>
      <c r="B1505" s="42" t="s">
        <v>986</v>
      </c>
      <c r="C1505" s="42" t="s">
        <v>998</v>
      </c>
      <c r="D1505" s="42" t="s">
        <v>1140</v>
      </c>
      <c r="E1505" s="42"/>
      <c r="F1505" s="16">
        <v>87023</v>
      </c>
      <c r="G1505" s="43">
        <v>87023</v>
      </c>
      <c r="H1505" s="44">
        <f t="shared" si="23"/>
        <v>1</v>
      </c>
    </row>
    <row r="1506" spans="1:8" s="45" customFormat="1" ht="15.75" outlineLevel="7" x14ac:dyDescent="0.2">
      <c r="A1506" s="41" t="s">
        <v>72</v>
      </c>
      <c r="B1506" s="42" t="s">
        <v>986</v>
      </c>
      <c r="C1506" s="42" t="s">
        <v>998</v>
      </c>
      <c r="D1506" s="42" t="s">
        <v>1140</v>
      </c>
      <c r="E1506" s="42" t="s">
        <v>3</v>
      </c>
      <c r="F1506" s="16">
        <v>87023</v>
      </c>
      <c r="G1506" s="43">
        <v>87023</v>
      </c>
      <c r="H1506" s="44">
        <f t="shared" si="23"/>
        <v>1</v>
      </c>
    </row>
    <row r="1507" spans="1:8" s="45" customFormat="1" ht="31.5" outlineLevel="4" x14ac:dyDescent="0.2">
      <c r="A1507" s="41" t="s">
        <v>1143</v>
      </c>
      <c r="B1507" s="42" t="s">
        <v>986</v>
      </c>
      <c r="C1507" s="42" t="s">
        <v>998</v>
      </c>
      <c r="D1507" s="42" t="s">
        <v>1142</v>
      </c>
      <c r="E1507" s="42"/>
      <c r="F1507" s="16">
        <v>26128</v>
      </c>
      <c r="G1507" s="43">
        <v>26128</v>
      </c>
      <c r="H1507" s="44">
        <f t="shared" si="23"/>
        <v>1</v>
      </c>
    </row>
    <row r="1508" spans="1:8" s="45" customFormat="1" ht="15.75" outlineLevel="5" x14ac:dyDescent="0.2">
      <c r="A1508" s="41" t="s">
        <v>72</v>
      </c>
      <c r="B1508" s="42" t="s">
        <v>986</v>
      </c>
      <c r="C1508" s="42" t="s">
        <v>998</v>
      </c>
      <c r="D1508" s="42" t="s">
        <v>1142</v>
      </c>
      <c r="E1508" s="42" t="s">
        <v>3</v>
      </c>
      <c r="F1508" s="16">
        <v>26128</v>
      </c>
      <c r="G1508" s="43">
        <v>26128</v>
      </c>
      <c r="H1508" s="44">
        <f t="shared" si="23"/>
        <v>1</v>
      </c>
    </row>
    <row r="1509" spans="1:8" s="45" customFormat="1" ht="47.25" outlineLevel="6" x14ac:dyDescent="0.2">
      <c r="A1509" s="41" t="s">
        <v>1145</v>
      </c>
      <c r="B1509" s="42" t="s">
        <v>986</v>
      </c>
      <c r="C1509" s="42" t="s">
        <v>998</v>
      </c>
      <c r="D1509" s="42" t="s">
        <v>1144</v>
      </c>
      <c r="E1509" s="42"/>
      <c r="F1509" s="16">
        <v>90493</v>
      </c>
      <c r="G1509" s="43">
        <v>90493</v>
      </c>
      <c r="H1509" s="44">
        <f t="shared" si="23"/>
        <v>1</v>
      </c>
    </row>
    <row r="1510" spans="1:8" s="45" customFormat="1" ht="47.25" outlineLevel="7" x14ac:dyDescent="0.2">
      <c r="A1510" s="41" t="s">
        <v>1147</v>
      </c>
      <c r="B1510" s="42" t="s">
        <v>986</v>
      </c>
      <c r="C1510" s="42" t="s">
        <v>998</v>
      </c>
      <c r="D1510" s="42" t="s">
        <v>1146</v>
      </c>
      <c r="E1510" s="42"/>
      <c r="F1510" s="16">
        <v>90493</v>
      </c>
      <c r="G1510" s="43">
        <v>90493</v>
      </c>
      <c r="H1510" s="44">
        <f t="shared" si="23"/>
        <v>1</v>
      </c>
    </row>
    <row r="1511" spans="1:8" s="45" customFormat="1" ht="15.75" outlineLevel="4" x14ac:dyDescent="0.2">
      <c r="A1511" s="41" t="s">
        <v>1149</v>
      </c>
      <c r="B1511" s="42" t="s">
        <v>986</v>
      </c>
      <c r="C1511" s="42" t="s">
        <v>998</v>
      </c>
      <c r="D1511" s="42" t="s">
        <v>1148</v>
      </c>
      <c r="E1511" s="42"/>
      <c r="F1511" s="16">
        <v>72093</v>
      </c>
      <c r="G1511" s="43">
        <v>72093</v>
      </c>
      <c r="H1511" s="44">
        <f t="shared" si="23"/>
        <v>1</v>
      </c>
    </row>
    <row r="1512" spans="1:8" s="45" customFormat="1" ht="15.75" outlineLevel="5" x14ac:dyDescent="0.2">
      <c r="A1512" s="41" t="s">
        <v>72</v>
      </c>
      <c r="B1512" s="42" t="s">
        <v>986</v>
      </c>
      <c r="C1512" s="42" t="s">
        <v>998</v>
      </c>
      <c r="D1512" s="42" t="s">
        <v>1148</v>
      </c>
      <c r="E1512" s="42" t="s">
        <v>3</v>
      </c>
      <c r="F1512" s="16">
        <v>72093</v>
      </c>
      <c r="G1512" s="43">
        <v>72093</v>
      </c>
      <c r="H1512" s="44">
        <f t="shared" si="23"/>
        <v>1</v>
      </c>
    </row>
    <row r="1513" spans="1:8" s="45" customFormat="1" ht="31.5" outlineLevel="6" x14ac:dyDescent="0.2">
      <c r="A1513" s="41" t="s">
        <v>1151</v>
      </c>
      <c r="B1513" s="42" t="s">
        <v>986</v>
      </c>
      <c r="C1513" s="42" t="s">
        <v>998</v>
      </c>
      <c r="D1513" s="42" t="s">
        <v>1150</v>
      </c>
      <c r="E1513" s="42"/>
      <c r="F1513" s="16">
        <v>18400</v>
      </c>
      <c r="G1513" s="43">
        <v>18400</v>
      </c>
      <c r="H1513" s="44">
        <f t="shared" si="23"/>
        <v>1</v>
      </c>
    </row>
    <row r="1514" spans="1:8" s="45" customFormat="1" ht="15.75" outlineLevel="7" x14ac:dyDescent="0.2">
      <c r="A1514" s="41" t="s">
        <v>72</v>
      </c>
      <c r="B1514" s="42" t="s">
        <v>986</v>
      </c>
      <c r="C1514" s="42" t="s">
        <v>998</v>
      </c>
      <c r="D1514" s="42" t="s">
        <v>1150</v>
      </c>
      <c r="E1514" s="42" t="s">
        <v>3</v>
      </c>
      <c r="F1514" s="16">
        <v>18400</v>
      </c>
      <c r="G1514" s="43">
        <v>18400</v>
      </c>
      <c r="H1514" s="44">
        <f t="shared" si="23"/>
        <v>1</v>
      </c>
    </row>
    <row r="1515" spans="1:8" s="45" customFormat="1" ht="63" outlineLevel="6" x14ac:dyDescent="0.2">
      <c r="A1515" s="41" t="s">
        <v>1153</v>
      </c>
      <c r="B1515" s="42" t="s">
        <v>986</v>
      </c>
      <c r="C1515" s="42" t="s">
        <v>998</v>
      </c>
      <c r="D1515" s="42" t="s">
        <v>1152</v>
      </c>
      <c r="E1515" s="42"/>
      <c r="F1515" s="16">
        <v>4500</v>
      </c>
      <c r="G1515" s="43">
        <v>4500</v>
      </c>
      <c r="H1515" s="44">
        <f t="shared" si="23"/>
        <v>1</v>
      </c>
    </row>
    <row r="1516" spans="1:8" s="45" customFormat="1" ht="63" outlineLevel="7" x14ac:dyDescent="0.2">
      <c r="A1516" s="41" t="s">
        <v>1155</v>
      </c>
      <c r="B1516" s="42" t="s">
        <v>986</v>
      </c>
      <c r="C1516" s="42" t="s">
        <v>998</v>
      </c>
      <c r="D1516" s="42" t="s">
        <v>1154</v>
      </c>
      <c r="E1516" s="42"/>
      <c r="F1516" s="16">
        <v>4500</v>
      </c>
      <c r="G1516" s="43">
        <v>4500</v>
      </c>
      <c r="H1516" s="44">
        <f t="shared" si="23"/>
        <v>1</v>
      </c>
    </row>
    <row r="1517" spans="1:8" s="45" customFormat="1" ht="63" outlineLevel="4" x14ac:dyDescent="0.2">
      <c r="A1517" s="41" t="s">
        <v>1157</v>
      </c>
      <c r="B1517" s="42" t="s">
        <v>986</v>
      </c>
      <c r="C1517" s="42" t="s">
        <v>998</v>
      </c>
      <c r="D1517" s="42" t="s">
        <v>1156</v>
      </c>
      <c r="E1517" s="42"/>
      <c r="F1517" s="16">
        <v>4500</v>
      </c>
      <c r="G1517" s="43">
        <v>4500</v>
      </c>
      <c r="H1517" s="44">
        <f t="shared" si="23"/>
        <v>1</v>
      </c>
    </row>
    <row r="1518" spans="1:8" s="45" customFormat="1" ht="31.5" outlineLevel="5" x14ac:dyDescent="0.2">
      <c r="A1518" s="41" t="s">
        <v>41</v>
      </c>
      <c r="B1518" s="42" t="s">
        <v>986</v>
      </c>
      <c r="C1518" s="42" t="s">
        <v>998</v>
      </c>
      <c r="D1518" s="42" t="s">
        <v>1156</v>
      </c>
      <c r="E1518" s="42" t="s">
        <v>40</v>
      </c>
      <c r="F1518" s="16">
        <v>4500</v>
      </c>
      <c r="G1518" s="43">
        <v>4500</v>
      </c>
      <c r="H1518" s="44">
        <f t="shared" si="23"/>
        <v>1</v>
      </c>
    </row>
    <row r="1519" spans="1:8" s="45" customFormat="1" ht="63" outlineLevel="6" x14ac:dyDescent="0.2">
      <c r="A1519" s="41" t="s">
        <v>988</v>
      </c>
      <c r="B1519" s="42" t="s">
        <v>986</v>
      </c>
      <c r="C1519" s="42" t="s">
        <v>998</v>
      </c>
      <c r="D1519" s="42" t="s">
        <v>987</v>
      </c>
      <c r="E1519" s="42"/>
      <c r="F1519" s="16">
        <v>79846.2</v>
      </c>
      <c r="G1519" s="43">
        <v>79406</v>
      </c>
      <c r="H1519" s="44">
        <f t="shared" si="23"/>
        <v>0.99448690106730198</v>
      </c>
    </row>
    <row r="1520" spans="1:8" s="45" customFormat="1" ht="47.25" outlineLevel="7" x14ac:dyDescent="0.2">
      <c r="A1520" s="41" t="s">
        <v>990</v>
      </c>
      <c r="B1520" s="42" t="s">
        <v>986</v>
      </c>
      <c r="C1520" s="42" t="s">
        <v>998</v>
      </c>
      <c r="D1520" s="42" t="s">
        <v>989</v>
      </c>
      <c r="E1520" s="42"/>
      <c r="F1520" s="16">
        <v>79846.2</v>
      </c>
      <c r="G1520" s="43">
        <v>79406</v>
      </c>
      <c r="H1520" s="44">
        <f t="shared" si="23"/>
        <v>0.99448690106730198</v>
      </c>
    </row>
    <row r="1521" spans="1:8" s="45" customFormat="1" ht="31.5" outlineLevel="6" x14ac:dyDescent="0.2">
      <c r="A1521" s="41" t="s">
        <v>15</v>
      </c>
      <c r="B1521" s="42" t="s">
        <v>986</v>
      </c>
      <c r="C1521" s="42" t="s">
        <v>998</v>
      </c>
      <c r="D1521" s="42" t="s">
        <v>1158</v>
      </c>
      <c r="E1521" s="42"/>
      <c r="F1521" s="16">
        <v>72369.399999999994</v>
      </c>
      <c r="G1521" s="43">
        <v>71948.2</v>
      </c>
      <c r="H1521" s="44">
        <f t="shared" si="23"/>
        <v>0.99417986054879548</v>
      </c>
    </row>
    <row r="1522" spans="1:8" s="45" customFormat="1" ht="63.75" customHeight="1" outlineLevel="7" x14ac:dyDescent="0.2">
      <c r="A1522" s="41" t="s">
        <v>17</v>
      </c>
      <c r="B1522" s="42" t="s">
        <v>986</v>
      </c>
      <c r="C1522" s="42" t="s">
        <v>998</v>
      </c>
      <c r="D1522" s="42" t="s">
        <v>1158</v>
      </c>
      <c r="E1522" s="42" t="s">
        <v>16</v>
      </c>
      <c r="F1522" s="16">
        <v>72369.399999999994</v>
      </c>
      <c r="G1522" s="43">
        <v>71948.2</v>
      </c>
      <c r="H1522" s="44">
        <f t="shared" si="23"/>
        <v>0.99417986054879548</v>
      </c>
    </row>
    <row r="1523" spans="1:8" s="45" customFormat="1" ht="31.5" outlineLevel="1" x14ac:dyDescent="0.2">
      <c r="A1523" s="41" t="s">
        <v>19</v>
      </c>
      <c r="B1523" s="42" t="s">
        <v>986</v>
      </c>
      <c r="C1523" s="42" t="s">
        <v>998</v>
      </c>
      <c r="D1523" s="42" t="s">
        <v>1159</v>
      </c>
      <c r="E1523" s="42"/>
      <c r="F1523" s="16">
        <v>5565.2</v>
      </c>
      <c r="G1523" s="43">
        <v>5546.2</v>
      </c>
      <c r="H1523" s="44">
        <f t="shared" si="23"/>
        <v>0.99658592683102132</v>
      </c>
    </row>
    <row r="1524" spans="1:8" s="45" customFormat="1" ht="63.75" customHeight="1" outlineLevel="2" x14ac:dyDescent="0.2">
      <c r="A1524" s="41" t="s">
        <v>17</v>
      </c>
      <c r="B1524" s="42" t="s">
        <v>986</v>
      </c>
      <c r="C1524" s="42" t="s">
        <v>998</v>
      </c>
      <c r="D1524" s="42" t="s">
        <v>1159</v>
      </c>
      <c r="E1524" s="42" t="s">
        <v>16</v>
      </c>
      <c r="F1524" s="16">
        <v>1342.4</v>
      </c>
      <c r="G1524" s="43">
        <v>1342.4</v>
      </c>
      <c r="H1524" s="44">
        <f t="shared" si="23"/>
        <v>1</v>
      </c>
    </row>
    <row r="1525" spans="1:8" s="45" customFormat="1" ht="31.5" outlineLevel="3" x14ac:dyDescent="0.2">
      <c r="A1525" s="41" t="s">
        <v>21</v>
      </c>
      <c r="B1525" s="42" t="s">
        <v>986</v>
      </c>
      <c r="C1525" s="42" t="s">
        <v>998</v>
      </c>
      <c r="D1525" s="42" t="s">
        <v>1159</v>
      </c>
      <c r="E1525" s="42" t="s">
        <v>20</v>
      </c>
      <c r="F1525" s="16">
        <v>4220.1000000000004</v>
      </c>
      <c r="G1525" s="43">
        <v>4203.8</v>
      </c>
      <c r="H1525" s="44">
        <f t="shared" si="23"/>
        <v>0.9961375322859648</v>
      </c>
    </row>
    <row r="1526" spans="1:8" s="45" customFormat="1" ht="15.75" outlineLevel="4" x14ac:dyDescent="0.2">
      <c r="A1526" s="12" t="s">
        <v>72</v>
      </c>
      <c r="B1526" s="13" t="s">
        <v>986</v>
      </c>
      <c r="C1526" s="13" t="s">
        <v>998</v>
      </c>
      <c r="D1526" s="13" t="s">
        <v>1159</v>
      </c>
      <c r="E1526" s="13" t="s">
        <v>3</v>
      </c>
      <c r="F1526" s="16">
        <v>2.7</v>
      </c>
      <c r="G1526" s="43">
        <v>0</v>
      </c>
      <c r="H1526" s="44">
        <f t="shared" si="23"/>
        <v>0</v>
      </c>
    </row>
    <row r="1527" spans="1:8" s="45" customFormat="1" ht="110.25" outlineLevel="5" x14ac:dyDescent="0.2">
      <c r="A1527" s="46" t="s">
        <v>1161</v>
      </c>
      <c r="B1527" s="42" t="s">
        <v>986</v>
      </c>
      <c r="C1527" s="42" t="s">
        <v>998</v>
      </c>
      <c r="D1527" s="42" t="s">
        <v>1160</v>
      </c>
      <c r="E1527" s="42"/>
      <c r="F1527" s="16">
        <v>1911.6</v>
      </c>
      <c r="G1527" s="43">
        <v>1911.6</v>
      </c>
      <c r="H1527" s="44">
        <f t="shared" si="23"/>
        <v>1</v>
      </c>
    </row>
    <row r="1528" spans="1:8" s="45" customFormat="1" ht="31.5" outlineLevel="6" x14ac:dyDescent="0.2">
      <c r="A1528" s="41" t="s">
        <v>21</v>
      </c>
      <c r="B1528" s="42" t="s">
        <v>986</v>
      </c>
      <c r="C1528" s="42" t="s">
        <v>998</v>
      </c>
      <c r="D1528" s="42" t="s">
        <v>1160</v>
      </c>
      <c r="E1528" s="42" t="s">
        <v>20</v>
      </c>
      <c r="F1528" s="16">
        <v>1911.6</v>
      </c>
      <c r="G1528" s="43">
        <v>1911.6</v>
      </c>
      <c r="H1528" s="44">
        <f t="shared" si="23"/>
        <v>1</v>
      </c>
    </row>
    <row r="1529" spans="1:8" s="45" customFormat="1" ht="63" outlineLevel="7" x14ac:dyDescent="0.2">
      <c r="A1529" s="41" t="s">
        <v>569</v>
      </c>
      <c r="B1529" s="42" t="s">
        <v>986</v>
      </c>
      <c r="C1529" s="42" t="s">
        <v>998</v>
      </c>
      <c r="D1529" s="42" t="s">
        <v>568</v>
      </c>
      <c r="E1529" s="42"/>
      <c r="F1529" s="16">
        <v>5000</v>
      </c>
      <c r="G1529" s="43">
        <v>4895.8</v>
      </c>
      <c r="H1529" s="44">
        <f t="shared" si="23"/>
        <v>0.97916000000000003</v>
      </c>
    </row>
    <row r="1530" spans="1:8" s="45" customFormat="1" ht="63" outlineLevel="6" x14ac:dyDescent="0.2">
      <c r="A1530" s="41" t="s">
        <v>1163</v>
      </c>
      <c r="B1530" s="42" t="s">
        <v>986</v>
      </c>
      <c r="C1530" s="42" t="s">
        <v>998</v>
      </c>
      <c r="D1530" s="42" t="s">
        <v>1162</v>
      </c>
      <c r="E1530" s="42"/>
      <c r="F1530" s="16">
        <v>5000</v>
      </c>
      <c r="G1530" s="43">
        <v>4895.8</v>
      </c>
      <c r="H1530" s="44">
        <f t="shared" si="23"/>
        <v>0.97916000000000003</v>
      </c>
    </row>
    <row r="1531" spans="1:8" s="45" customFormat="1" ht="94.5" outlineLevel="7" x14ac:dyDescent="0.2">
      <c r="A1531" s="41" t="s">
        <v>39</v>
      </c>
      <c r="B1531" s="42" t="s">
        <v>986</v>
      </c>
      <c r="C1531" s="42" t="s">
        <v>998</v>
      </c>
      <c r="D1531" s="42" t="s">
        <v>1164</v>
      </c>
      <c r="E1531" s="42"/>
      <c r="F1531" s="16">
        <v>5000</v>
      </c>
      <c r="G1531" s="43">
        <v>4895.8</v>
      </c>
      <c r="H1531" s="44">
        <f t="shared" si="23"/>
        <v>0.97916000000000003</v>
      </c>
    </row>
    <row r="1532" spans="1:8" s="45" customFormat="1" ht="31.5" outlineLevel="2" x14ac:dyDescent="0.2">
      <c r="A1532" s="41" t="s">
        <v>41</v>
      </c>
      <c r="B1532" s="42" t="s">
        <v>986</v>
      </c>
      <c r="C1532" s="42" t="s">
        <v>998</v>
      </c>
      <c r="D1532" s="42" t="s">
        <v>1164</v>
      </c>
      <c r="E1532" s="42" t="s">
        <v>40</v>
      </c>
      <c r="F1532" s="16">
        <v>5000</v>
      </c>
      <c r="G1532" s="43">
        <v>4895.8</v>
      </c>
      <c r="H1532" s="44">
        <f t="shared" si="23"/>
        <v>0.97916000000000003</v>
      </c>
    </row>
    <row r="1533" spans="1:8" s="45" customFormat="1" ht="47.25" outlineLevel="3" x14ac:dyDescent="0.2">
      <c r="A1533" s="41" t="s">
        <v>1166</v>
      </c>
      <c r="B1533" s="42" t="s">
        <v>986</v>
      </c>
      <c r="C1533" s="42" t="s">
        <v>998</v>
      </c>
      <c r="D1533" s="42" t="s">
        <v>1165</v>
      </c>
      <c r="E1533" s="42"/>
      <c r="F1533" s="16">
        <v>77779.5</v>
      </c>
      <c r="G1533" s="43">
        <v>77779.5</v>
      </c>
      <c r="H1533" s="44">
        <f t="shared" si="23"/>
        <v>1</v>
      </c>
    </row>
    <row r="1534" spans="1:8" s="45" customFormat="1" ht="63" outlineLevel="4" x14ac:dyDescent="0.2">
      <c r="A1534" s="41" t="s">
        <v>1168</v>
      </c>
      <c r="B1534" s="42" t="s">
        <v>986</v>
      </c>
      <c r="C1534" s="42" t="s">
        <v>998</v>
      </c>
      <c r="D1534" s="42" t="s">
        <v>1167</v>
      </c>
      <c r="E1534" s="42"/>
      <c r="F1534" s="16">
        <v>77779.5</v>
      </c>
      <c r="G1534" s="43">
        <v>77779.5</v>
      </c>
      <c r="H1534" s="44">
        <f t="shared" si="23"/>
        <v>1</v>
      </c>
    </row>
    <row r="1535" spans="1:8" s="45" customFormat="1" ht="47.25" outlineLevel="5" x14ac:dyDescent="0.2">
      <c r="A1535" s="41" t="s">
        <v>1170</v>
      </c>
      <c r="B1535" s="42" t="s">
        <v>986</v>
      </c>
      <c r="C1535" s="42" t="s">
        <v>998</v>
      </c>
      <c r="D1535" s="42" t="s">
        <v>1169</v>
      </c>
      <c r="E1535" s="42"/>
      <c r="F1535" s="16">
        <v>52867</v>
      </c>
      <c r="G1535" s="43">
        <v>52867</v>
      </c>
      <c r="H1535" s="44">
        <f t="shared" si="23"/>
        <v>1</v>
      </c>
    </row>
    <row r="1536" spans="1:8" s="45" customFormat="1" ht="31.5" outlineLevel="6" x14ac:dyDescent="0.2">
      <c r="A1536" s="41" t="s">
        <v>41</v>
      </c>
      <c r="B1536" s="42" t="s">
        <v>986</v>
      </c>
      <c r="C1536" s="42" t="s">
        <v>998</v>
      </c>
      <c r="D1536" s="42" t="s">
        <v>1169</v>
      </c>
      <c r="E1536" s="42" t="s">
        <v>40</v>
      </c>
      <c r="F1536" s="16">
        <v>52867</v>
      </c>
      <c r="G1536" s="43">
        <v>52867</v>
      </c>
      <c r="H1536" s="44">
        <f t="shared" si="23"/>
        <v>1</v>
      </c>
    </row>
    <row r="1537" spans="1:8" s="45" customFormat="1" ht="47.25" outlineLevel="7" x14ac:dyDescent="0.2">
      <c r="A1537" s="41" t="s">
        <v>1172</v>
      </c>
      <c r="B1537" s="42" t="s">
        <v>986</v>
      </c>
      <c r="C1537" s="42" t="s">
        <v>998</v>
      </c>
      <c r="D1537" s="42" t="s">
        <v>1171</v>
      </c>
      <c r="E1537" s="42"/>
      <c r="F1537" s="16">
        <v>24912.5</v>
      </c>
      <c r="G1537" s="43">
        <v>24912.5</v>
      </c>
      <c r="H1537" s="44">
        <f t="shared" si="23"/>
        <v>1</v>
      </c>
    </row>
    <row r="1538" spans="1:8" s="45" customFormat="1" ht="31.5" outlineLevel="6" x14ac:dyDescent="0.2">
      <c r="A1538" s="41" t="s">
        <v>41</v>
      </c>
      <c r="B1538" s="42" t="s">
        <v>986</v>
      </c>
      <c r="C1538" s="42" t="s">
        <v>998</v>
      </c>
      <c r="D1538" s="42" t="s">
        <v>1171</v>
      </c>
      <c r="E1538" s="42" t="s">
        <v>40</v>
      </c>
      <c r="F1538" s="16">
        <v>24912.5</v>
      </c>
      <c r="G1538" s="43">
        <v>24912.5</v>
      </c>
      <c r="H1538" s="44">
        <f t="shared" si="23"/>
        <v>1</v>
      </c>
    </row>
    <row r="1539" spans="1:8" s="45" customFormat="1" ht="31.5" outlineLevel="7" x14ac:dyDescent="0.2">
      <c r="A1539" s="41" t="s">
        <v>1174</v>
      </c>
      <c r="B1539" s="42" t="s">
        <v>986</v>
      </c>
      <c r="C1539" s="42" t="s">
        <v>998</v>
      </c>
      <c r="D1539" s="42" t="s">
        <v>1173</v>
      </c>
      <c r="E1539" s="42"/>
      <c r="F1539" s="16">
        <v>5898.5</v>
      </c>
      <c r="G1539" s="43">
        <v>5898.5</v>
      </c>
      <c r="H1539" s="44">
        <f t="shared" si="23"/>
        <v>1</v>
      </c>
    </row>
    <row r="1540" spans="1:8" s="45" customFormat="1" ht="47.25" outlineLevel="1" x14ac:dyDescent="0.2">
      <c r="A1540" s="41" t="s">
        <v>1176</v>
      </c>
      <c r="B1540" s="42" t="s">
        <v>986</v>
      </c>
      <c r="C1540" s="42" t="s">
        <v>998</v>
      </c>
      <c r="D1540" s="42" t="s">
        <v>1175</v>
      </c>
      <c r="E1540" s="42"/>
      <c r="F1540" s="16">
        <v>5898.5</v>
      </c>
      <c r="G1540" s="43">
        <v>5898.5</v>
      </c>
      <c r="H1540" s="44">
        <f t="shared" si="23"/>
        <v>1</v>
      </c>
    </row>
    <row r="1541" spans="1:8" s="45" customFormat="1" ht="31.5" outlineLevel="2" x14ac:dyDescent="0.2">
      <c r="A1541" s="41" t="s">
        <v>1178</v>
      </c>
      <c r="B1541" s="42" t="s">
        <v>986</v>
      </c>
      <c r="C1541" s="42" t="s">
        <v>998</v>
      </c>
      <c r="D1541" s="42" t="s">
        <v>1177</v>
      </c>
      <c r="E1541" s="42"/>
      <c r="F1541" s="16">
        <v>126</v>
      </c>
      <c r="G1541" s="43">
        <v>126</v>
      </c>
      <c r="H1541" s="44">
        <f t="shared" si="23"/>
        <v>1</v>
      </c>
    </row>
    <row r="1542" spans="1:8" s="45" customFormat="1" ht="15.75" outlineLevel="3" x14ac:dyDescent="0.2">
      <c r="A1542" s="41" t="s">
        <v>72</v>
      </c>
      <c r="B1542" s="42" t="s">
        <v>986</v>
      </c>
      <c r="C1542" s="42" t="s">
        <v>998</v>
      </c>
      <c r="D1542" s="42" t="s">
        <v>1177</v>
      </c>
      <c r="E1542" s="42" t="s">
        <v>3</v>
      </c>
      <c r="F1542" s="16">
        <v>126</v>
      </c>
      <c r="G1542" s="43">
        <v>126</v>
      </c>
      <c r="H1542" s="44">
        <f t="shared" si="23"/>
        <v>1</v>
      </c>
    </row>
    <row r="1543" spans="1:8" s="45" customFormat="1" ht="63" outlineLevel="4" x14ac:dyDescent="0.2">
      <c r="A1543" s="41" t="s">
        <v>1180</v>
      </c>
      <c r="B1543" s="42" t="s">
        <v>986</v>
      </c>
      <c r="C1543" s="42" t="s">
        <v>998</v>
      </c>
      <c r="D1543" s="42" t="s">
        <v>1179</v>
      </c>
      <c r="E1543" s="42"/>
      <c r="F1543" s="16">
        <v>5772.5</v>
      </c>
      <c r="G1543" s="43">
        <v>5772.5</v>
      </c>
      <c r="H1543" s="44">
        <f t="shared" si="23"/>
        <v>1</v>
      </c>
    </row>
    <row r="1544" spans="1:8" s="45" customFormat="1" ht="15.75" outlineLevel="5" x14ac:dyDescent="0.2">
      <c r="A1544" s="41" t="s">
        <v>72</v>
      </c>
      <c r="B1544" s="42" t="s">
        <v>986</v>
      </c>
      <c r="C1544" s="42" t="s">
        <v>998</v>
      </c>
      <c r="D1544" s="42" t="s">
        <v>1179</v>
      </c>
      <c r="E1544" s="42" t="s">
        <v>3</v>
      </c>
      <c r="F1544" s="16">
        <v>5772.5</v>
      </c>
      <c r="G1544" s="43">
        <v>5772.5</v>
      </c>
      <c r="H1544" s="44">
        <f t="shared" ref="H1544:H1607" si="24">G1544/F1544</f>
        <v>1</v>
      </c>
    </row>
    <row r="1545" spans="1:8" ht="15.75" outlineLevel="6" x14ac:dyDescent="0.2">
      <c r="A1545" s="8" t="s">
        <v>2136</v>
      </c>
      <c r="B1545" s="36" t="s">
        <v>986</v>
      </c>
      <c r="C1545" s="36" t="s">
        <v>1181</v>
      </c>
      <c r="D1545" s="36"/>
      <c r="E1545" s="36"/>
      <c r="F1545" s="15">
        <v>15403.7</v>
      </c>
      <c r="G1545" s="38">
        <v>15401.4</v>
      </c>
      <c r="H1545" s="39">
        <f t="shared" si="24"/>
        <v>0.99985068522497833</v>
      </c>
    </row>
    <row r="1546" spans="1:8" ht="15.75" outlineLevel="7" x14ac:dyDescent="0.2">
      <c r="A1546" s="40" t="s">
        <v>1184</v>
      </c>
      <c r="B1546" s="36" t="s">
        <v>986</v>
      </c>
      <c r="C1546" s="36" t="s">
        <v>1183</v>
      </c>
      <c r="D1546" s="36"/>
      <c r="E1546" s="36"/>
      <c r="F1546" s="15">
        <v>3868.9</v>
      </c>
      <c r="G1546" s="38">
        <v>3868.8</v>
      </c>
      <c r="H1546" s="39">
        <f t="shared" si="24"/>
        <v>0.99997415285998603</v>
      </c>
    </row>
    <row r="1547" spans="1:8" s="45" customFormat="1" ht="63" outlineLevel="6" x14ac:dyDescent="0.2">
      <c r="A1547" s="41" t="s">
        <v>567</v>
      </c>
      <c r="B1547" s="42" t="s">
        <v>986</v>
      </c>
      <c r="C1547" s="42" t="s">
        <v>1183</v>
      </c>
      <c r="D1547" s="42" t="s">
        <v>566</v>
      </c>
      <c r="E1547" s="42"/>
      <c r="F1547" s="16">
        <v>3868.9</v>
      </c>
      <c r="G1547" s="43">
        <v>3868.8</v>
      </c>
      <c r="H1547" s="44">
        <f t="shared" si="24"/>
        <v>0.99997415285998603</v>
      </c>
    </row>
    <row r="1548" spans="1:8" s="45" customFormat="1" ht="31.5" outlineLevel="7" x14ac:dyDescent="0.2">
      <c r="A1548" s="41" t="s">
        <v>1186</v>
      </c>
      <c r="B1548" s="42" t="s">
        <v>986</v>
      </c>
      <c r="C1548" s="42" t="s">
        <v>1183</v>
      </c>
      <c r="D1548" s="42" t="s">
        <v>1185</v>
      </c>
      <c r="E1548" s="42"/>
      <c r="F1548" s="16">
        <v>3868.9</v>
      </c>
      <c r="G1548" s="43">
        <v>3868.8</v>
      </c>
      <c r="H1548" s="44">
        <f t="shared" si="24"/>
        <v>0.99997415285998603</v>
      </c>
    </row>
    <row r="1549" spans="1:8" s="45" customFormat="1" ht="78.75" x14ac:dyDescent="0.2">
      <c r="A1549" s="41" t="s">
        <v>1188</v>
      </c>
      <c r="B1549" s="42" t="s">
        <v>986</v>
      </c>
      <c r="C1549" s="42" t="s">
        <v>1183</v>
      </c>
      <c r="D1549" s="42" t="s">
        <v>1187</v>
      </c>
      <c r="E1549" s="42"/>
      <c r="F1549" s="16">
        <v>3868.9</v>
      </c>
      <c r="G1549" s="43">
        <v>3868.8</v>
      </c>
      <c r="H1549" s="44">
        <f t="shared" si="24"/>
        <v>0.99997415285998603</v>
      </c>
    </row>
    <row r="1550" spans="1:8" s="45" customFormat="1" ht="47.25" outlineLevel="1" x14ac:dyDescent="0.2">
      <c r="A1550" s="41" t="s">
        <v>1190</v>
      </c>
      <c r="B1550" s="42" t="s">
        <v>986</v>
      </c>
      <c r="C1550" s="42" t="s">
        <v>1183</v>
      </c>
      <c r="D1550" s="42" t="s">
        <v>1189</v>
      </c>
      <c r="E1550" s="42"/>
      <c r="F1550" s="16">
        <v>1840.8</v>
      </c>
      <c r="G1550" s="43">
        <v>1840.8</v>
      </c>
      <c r="H1550" s="44">
        <f t="shared" si="24"/>
        <v>1</v>
      </c>
    </row>
    <row r="1551" spans="1:8" s="45" customFormat="1" ht="15.75" outlineLevel="2" x14ac:dyDescent="0.2">
      <c r="A1551" s="41" t="s">
        <v>113</v>
      </c>
      <c r="B1551" s="42" t="s">
        <v>986</v>
      </c>
      <c r="C1551" s="42" t="s">
        <v>1183</v>
      </c>
      <c r="D1551" s="42" t="s">
        <v>1189</v>
      </c>
      <c r="E1551" s="42" t="s">
        <v>112</v>
      </c>
      <c r="F1551" s="16">
        <v>1840.8</v>
      </c>
      <c r="G1551" s="43">
        <v>1840.8</v>
      </c>
      <c r="H1551" s="44">
        <f t="shared" si="24"/>
        <v>1</v>
      </c>
    </row>
    <row r="1552" spans="1:8" s="45" customFormat="1" ht="126" outlineLevel="3" x14ac:dyDescent="0.2">
      <c r="A1552" s="46" t="s">
        <v>1192</v>
      </c>
      <c r="B1552" s="42" t="s">
        <v>986</v>
      </c>
      <c r="C1552" s="42" t="s">
        <v>1183</v>
      </c>
      <c r="D1552" s="42" t="s">
        <v>1191</v>
      </c>
      <c r="E1552" s="42"/>
      <c r="F1552" s="16">
        <v>2028.1</v>
      </c>
      <c r="G1552" s="43">
        <v>2028</v>
      </c>
      <c r="H1552" s="44">
        <f t="shared" si="24"/>
        <v>0.99995069276662896</v>
      </c>
    </row>
    <row r="1553" spans="1:8" s="45" customFormat="1" ht="15.75" outlineLevel="4" x14ac:dyDescent="0.2">
      <c r="A1553" s="41" t="s">
        <v>113</v>
      </c>
      <c r="B1553" s="42" t="s">
        <v>986</v>
      </c>
      <c r="C1553" s="42" t="s">
        <v>1183</v>
      </c>
      <c r="D1553" s="42" t="s">
        <v>1191</v>
      </c>
      <c r="E1553" s="42" t="s">
        <v>112</v>
      </c>
      <c r="F1553" s="16">
        <v>2028.1</v>
      </c>
      <c r="G1553" s="43">
        <v>2028</v>
      </c>
      <c r="H1553" s="44">
        <f t="shared" si="24"/>
        <v>0.99995069276662896</v>
      </c>
    </row>
    <row r="1554" spans="1:8" ht="15.75" outlineLevel="5" collapsed="1" x14ac:dyDescent="0.2">
      <c r="A1554" s="40" t="s">
        <v>1194</v>
      </c>
      <c r="B1554" s="36" t="s">
        <v>986</v>
      </c>
      <c r="C1554" s="36" t="s">
        <v>1193</v>
      </c>
      <c r="D1554" s="36"/>
      <c r="E1554" s="36"/>
      <c r="F1554" s="15">
        <v>11534.8</v>
      </c>
      <c r="G1554" s="38">
        <v>11532.6</v>
      </c>
      <c r="H1554" s="39">
        <f t="shared" si="24"/>
        <v>0.99980927280923826</v>
      </c>
    </row>
    <row r="1555" spans="1:8" s="45" customFormat="1" ht="63" outlineLevel="6" x14ac:dyDescent="0.2">
      <c r="A1555" s="41" t="s">
        <v>567</v>
      </c>
      <c r="B1555" s="42" t="s">
        <v>986</v>
      </c>
      <c r="C1555" s="42" t="s">
        <v>1193</v>
      </c>
      <c r="D1555" s="42" t="s">
        <v>566</v>
      </c>
      <c r="E1555" s="42"/>
      <c r="F1555" s="16">
        <v>11534.8</v>
      </c>
      <c r="G1555" s="43">
        <v>11532.6</v>
      </c>
      <c r="H1555" s="44">
        <f t="shared" si="24"/>
        <v>0.99980927280923826</v>
      </c>
    </row>
    <row r="1556" spans="1:8" s="45" customFormat="1" ht="31.5" outlineLevel="7" x14ac:dyDescent="0.2">
      <c r="A1556" s="41" t="s">
        <v>1186</v>
      </c>
      <c r="B1556" s="42" t="s">
        <v>986</v>
      </c>
      <c r="C1556" s="42" t="s">
        <v>1193</v>
      </c>
      <c r="D1556" s="42" t="s">
        <v>1185</v>
      </c>
      <c r="E1556" s="42"/>
      <c r="F1556" s="16">
        <v>11534.8</v>
      </c>
      <c r="G1556" s="43">
        <v>11532.6</v>
      </c>
      <c r="H1556" s="44">
        <f t="shared" si="24"/>
        <v>0.99980927280923826</v>
      </c>
    </row>
    <row r="1557" spans="1:8" s="45" customFormat="1" ht="47.25" outlineLevel="6" x14ac:dyDescent="0.2">
      <c r="A1557" s="41" t="s">
        <v>1196</v>
      </c>
      <c r="B1557" s="42" t="s">
        <v>986</v>
      </c>
      <c r="C1557" s="42" t="s">
        <v>1193</v>
      </c>
      <c r="D1557" s="42" t="s">
        <v>1195</v>
      </c>
      <c r="E1557" s="42"/>
      <c r="F1557" s="16">
        <v>11534.8</v>
      </c>
      <c r="G1557" s="43">
        <v>11532.6</v>
      </c>
      <c r="H1557" s="44">
        <f t="shared" si="24"/>
        <v>0.99980927280923826</v>
      </c>
    </row>
    <row r="1558" spans="1:8" s="45" customFormat="1" ht="47.25" outlineLevel="7" x14ac:dyDescent="0.2">
      <c r="A1558" s="41" t="s">
        <v>1190</v>
      </c>
      <c r="B1558" s="42" t="s">
        <v>986</v>
      </c>
      <c r="C1558" s="42" t="s">
        <v>1193</v>
      </c>
      <c r="D1558" s="42" t="s">
        <v>1197</v>
      </c>
      <c r="E1558" s="42"/>
      <c r="F1558" s="16">
        <v>2843.2</v>
      </c>
      <c r="G1558" s="43">
        <v>2843.2</v>
      </c>
      <c r="H1558" s="44">
        <f t="shared" si="24"/>
        <v>1</v>
      </c>
    </row>
    <row r="1559" spans="1:8" s="45" customFormat="1" ht="15.75" outlineLevel="7" x14ac:dyDescent="0.2">
      <c r="A1559" s="41" t="s">
        <v>113</v>
      </c>
      <c r="B1559" s="42" t="s">
        <v>986</v>
      </c>
      <c r="C1559" s="42" t="s">
        <v>1193</v>
      </c>
      <c r="D1559" s="42" t="s">
        <v>1197</v>
      </c>
      <c r="E1559" s="42" t="s">
        <v>112</v>
      </c>
      <c r="F1559" s="16">
        <v>2843.2</v>
      </c>
      <c r="G1559" s="43">
        <v>2843.2</v>
      </c>
      <c r="H1559" s="44">
        <f t="shared" si="24"/>
        <v>1</v>
      </c>
    </row>
    <row r="1560" spans="1:8" s="45" customFormat="1" ht="94.5" outlineLevel="7" x14ac:dyDescent="0.2">
      <c r="A1560" s="46" t="s">
        <v>1199</v>
      </c>
      <c r="B1560" s="42" t="s">
        <v>986</v>
      </c>
      <c r="C1560" s="42" t="s">
        <v>1193</v>
      </c>
      <c r="D1560" s="42" t="s">
        <v>1198</v>
      </c>
      <c r="E1560" s="42"/>
      <c r="F1560" s="16">
        <v>8691.6</v>
      </c>
      <c r="G1560" s="43">
        <v>8689.4</v>
      </c>
      <c r="H1560" s="44">
        <f t="shared" si="24"/>
        <v>0.99974688204703388</v>
      </c>
    </row>
    <row r="1561" spans="1:8" s="45" customFormat="1" ht="15.75" outlineLevel="7" x14ac:dyDescent="0.2">
      <c r="A1561" s="41" t="s">
        <v>113</v>
      </c>
      <c r="B1561" s="42" t="s">
        <v>986</v>
      </c>
      <c r="C1561" s="42" t="s">
        <v>1193</v>
      </c>
      <c r="D1561" s="42" t="s">
        <v>1198</v>
      </c>
      <c r="E1561" s="42" t="s">
        <v>112</v>
      </c>
      <c r="F1561" s="16">
        <v>8691.6</v>
      </c>
      <c r="G1561" s="43">
        <v>8689.4</v>
      </c>
      <c r="H1561" s="44">
        <f t="shared" si="24"/>
        <v>0.99974688204703388</v>
      </c>
    </row>
    <row r="1562" spans="1:8" ht="15.75" outlineLevel="2" x14ac:dyDescent="0.2">
      <c r="A1562" s="8" t="s">
        <v>2114</v>
      </c>
      <c r="B1562" s="36" t="s">
        <v>986</v>
      </c>
      <c r="C1562" s="36" t="s">
        <v>161</v>
      </c>
      <c r="D1562" s="36"/>
      <c r="E1562" s="36"/>
      <c r="F1562" s="15">
        <v>179601</v>
      </c>
      <c r="G1562" s="38">
        <v>179594.2</v>
      </c>
      <c r="H1562" s="39">
        <f t="shared" si="24"/>
        <v>0.99996213829544389</v>
      </c>
    </row>
    <row r="1563" spans="1:8" ht="15.75" outlineLevel="3" collapsed="1" x14ac:dyDescent="0.2">
      <c r="A1563" s="40" t="s">
        <v>164</v>
      </c>
      <c r="B1563" s="36" t="s">
        <v>986</v>
      </c>
      <c r="C1563" s="36" t="s">
        <v>163</v>
      </c>
      <c r="D1563" s="36"/>
      <c r="E1563" s="36"/>
      <c r="F1563" s="15">
        <v>179601</v>
      </c>
      <c r="G1563" s="38">
        <v>179594.2</v>
      </c>
      <c r="H1563" s="39">
        <f t="shared" si="24"/>
        <v>0.99996213829544389</v>
      </c>
    </row>
    <row r="1564" spans="1:8" s="45" customFormat="1" ht="63" outlineLevel="4" x14ac:dyDescent="0.2">
      <c r="A1564" s="41" t="s">
        <v>567</v>
      </c>
      <c r="B1564" s="42" t="s">
        <v>986</v>
      </c>
      <c r="C1564" s="42" t="s">
        <v>163</v>
      </c>
      <c r="D1564" s="42" t="s">
        <v>566</v>
      </c>
      <c r="E1564" s="42"/>
      <c r="F1564" s="16">
        <v>179601</v>
      </c>
      <c r="G1564" s="43">
        <v>179594.2</v>
      </c>
      <c r="H1564" s="44">
        <f t="shared" si="24"/>
        <v>0.99996213829544389</v>
      </c>
    </row>
    <row r="1565" spans="1:8" s="45" customFormat="1" ht="31.5" outlineLevel="5" x14ac:dyDescent="0.2">
      <c r="A1565" s="41" t="s">
        <v>1186</v>
      </c>
      <c r="B1565" s="42" t="s">
        <v>986</v>
      </c>
      <c r="C1565" s="42" t="s">
        <v>163</v>
      </c>
      <c r="D1565" s="42" t="s">
        <v>1185</v>
      </c>
      <c r="E1565" s="42"/>
      <c r="F1565" s="16">
        <v>179601</v>
      </c>
      <c r="G1565" s="43">
        <v>179594.2</v>
      </c>
      <c r="H1565" s="44">
        <f t="shared" si="24"/>
        <v>0.99996213829544389</v>
      </c>
    </row>
    <row r="1566" spans="1:8" s="45" customFormat="1" ht="78.75" outlineLevel="6" x14ac:dyDescent="0.2">
      <c r="A1566" s="41" t="s">
        <v>1188</v>
      </c>
      <c r="B1566" s="42" t="s">
        <v>986</v>
      </c>
      <c r="C1566" s="42" t="s">
        <v>163</v>
      </c>
      <c r="D1566" s="42" t="s">
        <v>1187</v>
      </c>
      <c r="E1566" s="42"/>
      <c r="F1566" s="16">
        <v>179601</v>
      </c>
      <c r="G1566" s="43">
        <v>179594.2</v>
      </c>
      <c r="H1566" s="44">
        <f t="shared" si="24"/>
        <v>0.99996213829544389</v>
      </c>
    </row>
    <row r="1567" spans="1:8" s="45" customFormat="1" ht="47.25" outlineLevel="7" x14ac:dyDescent="0.2">
      <c r="A1567" s="41" t="s">
        <v>1190</v>
      </c>
      <c r="B1567" s="42" t="s">
        <v>986</v>
      </c>
      <c r="C1567" s="42" t="s">
        <v>163</v>
      </c>
      <c r="D1567" s="42" t="s">
        <v>1189</v>
      </c>
      <c r="E1567" s="42"/>
      <c r="F1567" s="16">
        <v>84521.5</v>
      </c>
      <c r="G1567" s="43">
        <v>84518.3</v>
      </c>
      <c r="H1567" s="44">
        <f t="shared" si="24"/>
        <v>0.9999621398105808</v>
      </c>
    </row>
    <row r="1568" spans="1:8" s="45" customFormat="1" ht="15.75" outlineLevel="5" x14ac:dyDescent="0.2">
      <c r="A1568" s="41" t="s">
        <v>81</v>
      </c>
      <c r="B1568" s="42" t="s">
        <v>986</v>
      </c>
      <c r="C1568" s="42" t="s">
        <v>163</v>
      </c>
      <c r="D1568" s="42" t="s">
        <v>1189</v>
      </c>
      <c r="E1568" s="42" t="s">
        <v>80</v>
      </c>
      <c r="F1568" s="16">
        <v>84521.5</v>
      </c>
      <c r="G1568" s="43">
        <v>84518.3</v>
      </c>
      <c r="H1568" s="44">
        <f t="shared" si="24"/>
        <v>0.9999621398105808</v>
      </c>
    </row>
    <row r="1569" spans="1:8" s="45" customFormat="1" ht="63" outlineLevel="6" x14ac:dyDescent="0.2">
      <c r="A1569" s="41" t="s">
        <v>1201</v>
      </c>
      <c r="B1569" s="42" t="s">
        <v>986</v>
      </c>
      <c r="C1569" s="42" t="s">
        <v>163</v>
      </c>
      <c r="D1569" s="42" t="s">
        <v>1200</v>
      </c>
      <c r="E1569" s="42"/>
      <c r="F1569" s="16">
        <v>95079.5</v>
      </c>
      <c r="G1569" s="43">
        <v>95075.9</v>
      </c>
      <c r="H1569" s="44">
        <f t="shared" si="24"/>
        <v>0.99996213694855351</v>
      </c>
    </row>
    <row r="1570" spans="1:8" s="45" customFormat="1" ht="15.75" outlineLevel="7" x14ac:dyDescent="0.2">
      <c r="A1570" s="41" t="s">
        <v>81</v>
      </c>
      <c r="B1570" s="42" t="s">
        <v>986</v>
      </c>
      <c r="C1570" s="42" t="s">
        <v>163</v>
      </c>
      <c r="D1570" s="42" t="s">
        <v>1200</v>
      </c>
      <c r="E1570" s="42" t="s">
        <v>80</v>
      </c>
      <c r="F1570" s="16">
        <v>95079.5</v>
      </c>
      <c r="G1570" s="43">
        <v>95075.9</v>
      </c>
      <c r="H1570" s="44">
        <f t="shared" si="24"/>
        <v>0.99996213694855351</v>
      </c>
    </row>
    <row r="1571" spans="1:8" ht="31.5" outlineLevel="4" x14ac:dyDescent="0.2">
      <c r="A1571" s="8" t="s">
        <v>2137</v>
      </c>
      <c r="B1571" s="36" t="s">
        <v>539</v>
      </c>
      <c r="C1571" s="36"/>
      <c r="D1571" s="36"/>
      <c r="E1571" s="36"/>
      <c r="F1571" s="15">
        <v>7853602.5999999996</v>
      </c>
      <c r="G1571" s="38">
        <v>7713471.2999999998</v>
      </c>
      <c r="H1571" s="39">
        <f t="shared" si="24"/>
        <v>0.98215706763670474</v>
      </c>
    </row>
    <row r="1572" spans="1:8" ht="15.75" outlineLevel="5" x14ac:dyDescent="0.2">
      <c r="A1572" s="8" t="s">
        <v>2108</v>
      </c>
      <c r="B1572" s="36" t="s">
        <v>539</v>
      </c>
      <c r="C1572" s="36" t="s">
        <v>4</v>
      </c>
      <c r="D1572" s="36"/>
      <c r="E1572" s="36"/>
      <c r="F1572" s="15">
        <v>353147.9</v>
      </c>
      <c r="G1572" s="38">
        <v>222516.3</v>
      </c>
      <c r="H1572" s="39">
        <f t="shared" si="24"/>
        <v>0.63009379356354656</v>
      </c>
    </row>
    <row r="1573" spans="1:8" ht="47.25" outlineLevel="6" collapsed="1" x14ac:dyDescent="0.2">
      <c r="A1573" s="40" t="s">
        <v>1203</v>
      </c>
      <c r="B1573" s="36" t="s">
        <v>539</v>
      </c>
      <c r="C1573" s="36" t="s">
        <v>1202</v>
      </c>
      <c r="D1573" s="36"/>
      <c r="E1573" s="36"/>
      <c r="F1573" s="15">
        <v>211221.3</v>
      </c>
      <c r="G1573" s="38">
        <v>197822.6</v>
      </c>
      <c r="H1573" s="39">
        <f t="shared" si="24"/>
        <v>0.93656558311117311</v>
      </c>
    </row>
    <row r="1574" spans="1:8" s="45" customFormat="1" ht="47.25" outlineLevel="7" x14ac:dyDescent="0.2">
      <c r="A1574" s="41" t="s">
        <v>835</v>
      </c>
      <c r="B1574" s="42" t="s">
        <v>539</v>
      </c>
      <c r="C1574" s="42" t="s">
        <v>1202</v>
      </c>
      <c r="D1574" s="42" t="s">
        <v>834</v>
      </c>
      <c r="E1574" s="42"/>
      <c r="F1574" s="16">
        <v>211221.3</v>
      </c>
      <c r="G1574" s="43">
        <v>197822.6</v>
      </c>
      <c r="H1574" s="44">
        <f t="shared" si="24"/>
        <v>0.93656558311117311</v>
      </c>
    </row>
    <row r="1575" spans="1:8" s="45" customFormat="1" ht="63" outlineLevel="7" x14ac:dyDescent="0.2">
      <c r="A1575" s="41" t="s">
        <v>837</v>
      </c>
      <c r="B1575" s="42" t="s">
        <v>539</v>
      </c>
      <c r="C1575" s="42" t="s">
        <v>1202</v>
      </c>
      <c r="D1575" s="42" t="s">
        <v>836</v>
      </c>
      <c r="E1575" s="42"/>
      <c r="F1575" s="16">
        <v>211221.3</v>
      </c>
      <c r="G1575" s="43">
        <v>197822.6</v>
      </c>
      <c r="H1575" s="44">
        <f t="shared" si="24"/>
        <v>0.93656558311117311</v>
      </c>
    </row>
    <row r="1576" spans="1:8" s="45" customFormat="1" ht="78.75" outlineLevel="1" x14ac:dyDescent="0.2">
      <c r="A1576" s="41" t="s">
        <v>1205</v>
      </c>
      <c r="B1576" s="42" t="s">
        <v>539</v>
      </c>
      <c r="C1576" s="42" t="s">
        <v>1202</v>
      </c>
      <c r="D1576" s="42" t="s">
        <v>1204</v>
      </c>
      <c r="E1576" s="42"/>
      <c r="F1576" s="16">
        <v>211221.3</v>
      </c>
      <c r="G1576" s="43">
        <v>197822.6</v>
      </c>
      <c r="H1576" s="44">
        <f t="shared" si="24"/>
        <v>0.93656558311117311</v>
      </c>
    </row>
    <row r="1577" spans="1:8" s="45" customFormat="1" ht="31.5" outlineLevel="2" x14ac:dyDescent="0.2">
      <c r="A1577" s="41" t="s">
        <v>15</v>
      </c>
      <c r="B1577" s="42" t="s">
        <v>539</v>
      </c>
      <c r="C1577" s="42" t="s">
        <v>1202</v>
      </c>
      <c r="D1577" s="42" t="s">
        <v>1206</v>
      </c>
      <c r="E1577" s="42"/>
      <c r="F1577" s="16">
        <v>165960.1</v>
      </c>
      <c r="G1577" s="43">
        <v>165009.20000000001</v>
      </c>
      <c r="H1577" s="44">
        <f t="shared" si="24"/>
        <v>0.9942703095503076</v>
      </c>
    </row>
    <row r="1578" spans="1:8" s="45" customFormat="1" ht="63.75" customHeight="1" outlineLevel="3" collapsed="1" x14ac:dyDescent="0.2">
      <c r="A1578" s="41" t="s">
        <v>17</v>
      </c>
      <c r="B1578" s="42" t="s">
        <v>539</v>
      </c>
      <c r="C1578" s="42" t="s">
        <v>1202</v>
      </c>
      <c r="D1578" s="42" t="s">
        <v>1206</v>
      </c>
      <c r="E1578" s="42" t="s">
        <v>16</v>
      </c>
      <c r="F1578" s="16">
        <v>165960.1</v>
      </c>
      <c r="G1578" s="43">
        <v>165009.20000000001</v>
      </c>
      <c r="H1578" s="44">
        <f t="shared" si="24"/>
        <v>0.9942703095503076</v>
      </c>
    </row>
    <row r="1579" spans="1:8" s="45" customFormat="1" ht="31.5" outlineLevel="4" x14ac:dyDescent="0.2">
      <c r="A1579" s="41" t="s">
        <v>19</v>
      </c>
      <c r="B1579" s="42" t="s">
        <v>539</v>
      </c>
      <c r="C1579" s="42" t="s">
        <v>1202</v>
      </c>
      <c r="D1579" s="42" t="s">
        <v>1207</v>
      </c>
      <c r="E1579" s="42"/>
      <c r="F1579" s="16">
        <v>45261.2</v>
      </c>
      <c r="G1579" s="43">
        <v>32813.4</v>
      </c>
      <c r="H1579" s="44">
        <f t="shared" si="24"/>
        <v>0.72497856884041967</v>
      </c>
    </row>
    <row r="1580" spans="1:8" s="45" customFormat="1" ht="63.75" customHeight="1" outlineLevel="5" collapsed="1" x14ac:dyDescent="0.2">
      <c r="A1580" s="41" t="s">
        <v>17</v>
      </c>
      <c r="B1580" s="42" t="s">
        <v>539</v>
      </c>
      <c r="C1580" s="42" t="s">
        <v>1202</v>
      </c>
      <c r="D1580" s="42" t="s">
        <v>1207</v>
      </c>
      <c r="E1580" s="42" t="s">
        <v>16</v>
      </c>
      <c r="F1580" s="16">
        <v>1454.1</v>
      </c>
      <c r="G1580" s="43">
        <v>615.70000000000005</v>
      </c>
      <c r="H1580" s="44">
        <f t="shared" si="24"/>
        <v>0.42342342342342348</v>
      </c>
    </row>
    <row r="1581" spans="1:8" s="45" customFormat="1" ht="31.5" outlineLevel="6" x14ac:dyDescent="0.2">
      <c r="A1581" s="41" t="s">
        <v>21</v>
      </c>
      <c r="B1581" s="42" t="s">
        <v>539</v>
      </c>
      <c r="C1581" s="42" t="s">
        <v>1202</v>
      </c>
      <c r="D1581" s="42" t="s">
        <v>1207</v>
      </c>
      <c r="E1581" s="42" t="s">
        <v>20</v>
      </c>
      <c r="F1581" s="16">
        <v>43696.1</v>
      </c>
      <c r="G1581" s="43">
        <v>32110.400000000001</v>
      </c>
      <c r="H1581" s="44">
        <f t="shared" si="24"/>
        <v>0.73485734424811378</v>
      </c>
    </row>
    <row r="1582" spans="1:8" s="45" customFormat="1" ht="15.75" outlineLevel="7" x14ac:dyDescent="0.2">
      <c r="A1582" s="41" t="s">
        <v>81</v>
      </c>
      <c r="B1582" s="42" t="s">
        <v>539</v>
      </c>
      <c r="C1582" s="42" t="s">
        <v>1202</v>
      </c>
      <c r="D1582" s="42" t="s">
        <v>1207</v>
      </c>
      <c r="E1582" s="42" t="s">
        <v>80</v>
      </c>
      <c r="F1582" s="16">
        <v>26</v>
      </c>
      <c r="G1582" s="43">
        <v>25.9</v>
      </c>
      <c r="H1582" s="44">
        <f t="shared" si="24"/>
        <v>0.99615384615384606</v>
      </c>
    </row>
    <row r="1583" spans="1:8" s="45" customFormat="1" ht="15.75" outlineLevel="1" x14ac:dyDescent="0.2">
      <c r="A1583" s="41" t="s">
        <v>72</v>
      </c>
      <c r="B1583" s="42" t="s">
        <v>539</v>
      </c>
      <c r="C1583" s="42" t="s">
        <v>1202</v>
      </c>
      <c r="D1583" s="42" t="s">
        <v>1207</v>
      </c>
      <c r="E1583" s="42" t="s">
        <v>3</v>
      </c>
      <c r="F1583" s="16">
        <v>85</v>
      </c>
      <c r="G1583" s="43">
        <v>61.4</v>
      </c>
      <c r="H1583" s="44">
        <f t="shared" si="24"/>
        <v>0.72235294117647053</v>
      </c>
    </row>
    <row r="1584" spans="1:8" ht="15.75" outlineLevel="2" collapsed="1" x14ac:dyDescent="0.2">
      <c r="A1584" s="8" t="s">
        <v>2138</v>
      </c>
      <c r="B1584" s="11" t="s">
        <v>539</v>
      </c>
      <c r="C1584" s="11" t="s">
        <v>2139</v>
      </c>
      <c r="D1584" s="11"/>
      <c r="E1584" s="11"/>
      <c r="F1584" s="15">
        <v>100000</v>
      </c>
      <c r="G1584" s="38">
        <v>0</v>
      </c>
      <c r="H1584" s="39">
        <f t="shared" si="24"/>
        <v>0</v>
      </c>
    </row>
    <row r="1585" spans="1:8" s="45" customFormat="1" ht="47.25" outlineLevel="3" x14ac:dyDescent="0.2">
      <c r="A1585" s="12" t="s">
        <v>835</v>
      </c>
      <c r="B1585" s="13" t="s">
        <v>539</v>
      </c>
      <c r="C1585" s="13" t="s">
        <v>2139</v>
      </c>
      <c r="D1585" s="13" t="s">
        <v>834</v>
      </c>
      <c r="E1585" s="13"/>
      <c r="F1585" s="16">
        <v>100000</v>
      </c>
      <c r="G1585" s="43">
        <v>0</v>
      </c>
      <c r="H1585" s="44">
        <f t="shared" si="24"/>
        <v>0</v>
      </c>
    </row>
    <row r="1586" spans="1:8" s="45" customFormat="1" ht="63" outlineLevel="4" x14ac:dyDescent="0.2">
      <c r="A1586" s="12" t="s">
        <v>837</v>
      </c>
      <c r="B1586" s="13" t="s">
        <v>539</v>
      </c>
      <c r="C1586" s="13" t="s">
        <v>2139</v>
      </c>
      <c r="D1586" s="13" t="s">
        <v>836</v>
      </c>
      <c r="E1586" s="13"/>
      <c r="F1586" s="16">
        <v>100000</v>
      </c>
      <c r="G1586" s="43">
        <v>0</v>
      </c>
      <c r="H1586" s="44">
        <f t="shared" si="24"/>
        <v>0</v>
      </c>
    </row>
    <row r="1587" spans="1:8" s="45" customFormat="1" ht="47.25" outlineLevel="5" x14ac:dyDescent="0.2">
      <c r="A1587" s="12" t="s">
        <v>839</v>
      </c>
      <c r="B1587" s="13" t="s">
        <v>539</v>
      </c>
      <c r="C1587" s="13" t="s">
        <v>2139</v>
      </c>
      <c r="D1587" s="13" t="s">
        <v>838</v>
      </c>
      <c r="E1587" s="13"/>
      <c r="F1587" s="16">
        <v>100000</v>
      </c>
      <c r="G1587" s="43">
        <v>0</v>
      </c>
      <c r="H1587" s="44">
        <f t="shared" si="24"/>
        <v>0</v>
      </c>
    </row>
    <row r="1588" spans="1:8" s="45" customFormat="1" ht="15.75" outlineLevel="6" x14ac:dyDescent="0.2">
      <c r="A1588" s="12" t="s">
        <v>841</v>
      </c>
      <c r="B1588" s="13" t="s">
        <v>539</v>
      </c>
      <c r="C1588" s="13" t="s">
        <v>2139</v>
      </c>
      <c r="D1588" s="13" t="s">
        <v>840</v>
      </c>
      <c r="E1588" s="13"/>
      <c r="F1588" s="16">
        <v>100000</v>
      </c>
      <c r="G1588" s="43">
        <v>0</v>
      </c>
      <c r="H1588" s="44">
        <f t="shared" si="24"/>
        <v>0</v>
      </c>
    </row>
    <row r="1589" spans="1:8" s="45" customFormat="1" ht="15.75" outlineLevel="7" x14ac:dyDescent="0.2">
      <c r="A1589" s="12" t="s">
        <v>72</v>
      </c>
      <c r="B1589" s="13" t="s">
        <v>539</v>
      </c>
      <c r="C1589" s="13" t="s">
        <v>2139</v>
      </c>
      <c r="D1589" s="13" t="s">
        <v>840</v>
      </c>
      <c r="E1589" s="13" t="s">
        <v>3</v>
      </c>
      <c r="F1589" s="16">
        <v>100000</v>
      </c>
      <c r="G1589" s="43">
        <v>0</v>
      </c>
      <c r="H1589" s="44">
        <f t="shared" si="24"/>
        <v>0</v>
      </c>
    </row>
    <row r="1590" spans="1:8" ht="15.75" outlineLevel="1" collapsed="1" x14ac:dyDescent="0.2">
      <c r="A1590" s="40" t="s">
        <v>7</v>
      </c>
      <c r="B1590" s="36" t="s">
        <v>539</v>
      </c>
      <c r="C1590" s="36" t="s">
        <v>6</v>
      </c>
      <c r="D1590" s="36"/>
      <c r="E1590" s="36"/>
      <c r="F1590" s="15">
        <v>41926.6</v>
      </c>
      <c r="G1590" s="38">
        <v>24693.7</v>
      </c>
      <c r="H1590" s="39">
        <f t="shared" si="24"/>
        <v>0.58897454122204052</v>
      </c>
    </row>
    <row r="1591" spans="1:8" s="45" customFormat="1" ht="47.25" outlineLevel="2" x14ac:dyDescent="0.2">
      <c r="A1591" s="41" t="s">
        <v>835</v>
      </c>
      <c r="B1591" s="42" t="s">
        <v>539</v>
      </c>
      <c r="C1591" s="42" t="s">
        <v>6</v>
      </c>
      <c r="D1591" s="42" t="s">
        <v>834</v>
      </c>
      <c r="E1591" s="42"/>
      <c r="F1591" s="16">
        <v>41926.6</v>
      </c>
      <c r="G1591" s="43">
        <v>24693.7</v>
      </c>
      <c r="H1591" s="44">
        <f t="shared" si="24"/>
        <v>0.58897454122204052</v>
      </c>
    </row>
    <row r="1592" spans="1:8" s="45" customFormat="1" ht="63" outlineLevel="3" x14ac:dyDescent="0.2">
      <c r="A1592" s="41" t="s">
        <v>837</v>
      </c>
      <c r="B1592" s="42" t="s">
        <v>539</v>
      </c>
      <c r="C1592" s="42" t="s">
        <v>6</v>
      </c>
      <c r="D1592" s="42" t="s">
        <v>836</v>
      </c>
      <c r="E1592" s="42"/>
      <c r="F1592" s="16">
        <v>40126.6</v>
      </c>
      <c r="G1592" s="43">
        <v>23985.5</v>
      </c>
      <c r="H1592" s="44">
        <f t="shared" si="24"/>
        <v>0.59774563506501921</v>
      </c>
    </row>
    <row r="1593" spans="1:8" s="45" customFormat="1" ht="78.75" outlineLevel="4" x14ac:dyDescent="0.2">
      <c r="A1593" s="41" t="s">
        <v>1205</v>
      </c>
      <c r="B1593" s="42" t="s">
        <v>539</v>
      </c>
      <c r="C1593" s="42" t="s">
        <v>6</v>
      </c>
      <c r="D1593" s="42" t="s">
        <v>1204</v>
      </c>
      <c r="E1593" s="42"/>
      <c r="F1593" s="16">
        <v>28664</v>
      </c>
      <c r="G1593" s="43">
        <v>22051</v>
      </c>
      <c r="H1593" s="44">
        <f t="shared" si="24"/>
        <v>0.76929249232486741</v>
      </c>
    </row>
    <row r="1594" spans="1:8" s="45" customFormat="1" ht="31.5" outlineLevel="5" x14ac:dyDescent="0.2">
      <c r="A1594" s="41" t="s">
        <v>1209</v>
      </c>
      <c r="B1594" s="42" t="s">
        <v>539</v>
      </c>
      <c r="C1594" s="42" t="s">
        <v>6</v>
      </c>
      <c r="D1594" s="42" t="s">
        <v>1208</v>
      </c>
      <c r="E1594" s="42"/>
      <c r="F1594" s="16">
        <v>28664</v>
      </c>
      <c r="G1594" s="43">
        <v>22051</v>
      </c>
      <c r="H1594" s="44">
        <f t="shared" si="24"/>
        <v>0.76929249232486741</v>
      </c>
    </row>
    <row r="1595" spans="1:8" s="45" customFormat="1" ht="15.75" outlineLevel="6" x14ac:dyDescent="0.2">
      <c r="A1595" s="41" t="s">
        <v>72</v>
      </c>
      <c r="B1595" s="42" t="s">
        <v>539</v>
      </c>
      <c r="C1595" s="42" t="s">
        <v>6</v>
      </c>
      <c r="D1595" s="42" t="s">
        <v>1208</v>
      </c>
      <c r="E1595" s="42" t="s">
        <v>3</v>
      </c>
      <c r="F1595" s="16">
        <v>28664</v>
      </c>
      <c r="G1595" s="43">
        <v>22051</v>
      </c>
      <c r="H1595" s="44">
        <f t="shared" si="24"/>
        <v>0.76929249232486741</v>
      </c>
    </row>
    <row r="1596" spans="1:8" s="45" customFormat="1" ht="31.5" outlineLevel="7" x14ac:dyDescent="0.2">
      <c r="A1596" s="41" t="s">
        <v>1211</v>
      </c>
      <c r="B1596" s="42" t="s">
        <v>539</v>
      </c>
      <c r="C1596" s="42" t="s">
        <v>6</v>
      </c>
      <c r="D1596" s="42" t="s">
        <v>1210</v>
      </c>
      <c r="E1596" s="42"/>
      <c r="F1596" s="16">
        <v>11462.6</v>
      </c>
      <c r="G1596" s="43">
        <v>1934.5</v>
      </c>
      <c r="H1596" s="44">
        <f t="shared" si="24"/>
        <v>0.16876624849510583</v>
      </c>
    </row>
    <row r="1597" spans="1:8" s="45" customFormat="1" ht="63" outlineLevel="1" x14ac:dyDescent="0.2">
      <c r="A1597" s="41" t="s">
        <v>1213</v>
      </c>
      <c r="B1597" s="42" t="s">
        <v>539</v>
      </c>
      <c r="C1597" s="42" t="s">
        <v>6</v>
      </c>
      <c r="D1597" s="42" t="s">
        <v>1212</v>
      </c>
      <c r="E1597" s="42"/>
      <c r="F1597" s="16">
        <v>11462.6</v>
      </c>
      <c r="G1597" s="43">
        <v>1934.5</v>
      </c>
      <c r="H1597" s="44">
        <f t="shared" si="24"/>
        <v>0.16876624849510583</v>
      </c>
    </row>
    <row r="1598" spans="1:8" s="45" customFormat="1" ht="31.5" outlineLevel="2" x14ac:dyDescent="0.2">
      <c r="A1598" s="41" t="s">
        <v>21</v>
      </c>
      <c r="B1598" s="42" t="s">
        <v>539</v>
      </c>
      <c r="C1598" s="42" t="s">
        <v>6</v>
      </c>
      <c r="D1598" s="42" t="s">
        <v>1212</v>
      </c>
      <c r="E1598" s="42" t="s">
        <v>20</v>
      </c>
      <c r="F1598" s="16">
        <v>11462.6</v>
      </c>
      <c r="G1598" s="43">
        <v>1934.5</v>
      </c>
      <c r="H1598" s="44">
        <f t="shared" si="24"/>
        <v>0.16876624849510583</v>
      </c>
    </row>
    <row r="1599" spans="1:8" s="45" customFormat="1" ht="31.5" outlineLevel="3" x14ac:dyDescent="0.2">
      <c r="A1599" s="41" t="s">
        <v>1215</v>
      </c>
      <c r="B1599" s="42" t="s">
        <v>539</v>
      </c>
      <c r="C1599" s="42" t="s">
        <v>6</v>
      </c>
      <c r="D1599" s="42" t="s">
        <v>1214</v>
      </c>
      <c r="E1599" s="42"/>
      <c r="F1599" s="16">
        <v>1800</v>
      </c>
      <c r="G1599" s="43">
        <v>708.2</v>
      </c>
      <c r="H1599" s="44">
        <f t="shared" si="24"/>
        <v>0.39344444444444449</v>
      </c>
    </row>
    <row r="1600" spans="1:8" s="45" customFormat="1" ht="78.75" outlineLevel="4" x14ac:dyDescent="0.2">
      <c r="A1600" s="41" t="s">
        <v>1217</v>
      </c>
      <c r="B1600" s="42" t="s">
        <v>539</v>
      </c>
      <c r="C1600" s="42" t="s">
        <v>6</v>
      </c>
      <c r="D1600" s="42" t="s">
        <v>1216</v>
      </c>
      <c r="E1600" s="42"/>
      <c r="F1600" s="16">
        <v>1800</v>
      </c>
      <c r="G1600" s="43">
        <v>708.2</v>
      </c>
      <c r="H1600" s="44">
        <f t="shared" si="24"/>
        <v>0.39344444444444449</v>
      </c>
    </row>
    <row r="1601" spans="1:8" s="45" customFormat="1" ht="94.5" outlineLevel="5" x14ac:dyDescent="0.2">
      <c r="A1601" s="41" t="s">
        <v>39</v>
      </c>
      <c r="B1601" s="42" t="s">
        <v>539</v>
      </c>
      <c r="C1601" s="42" t="s">
        <v>6</v>
      </c>
      <c r="D1601" s="42" t="s">
        <v>1218</v>
      </c>
      <c r="E1601" s="42"/>
      <c r="F1601" s="16">
        <v>1800</v>
      </c>
      <c r="G1601" s="43">
        <v>708.2</v>
      </c>
      <c r="H1601" s="44">
        <f t="shared" si="24"/>
        <v>0.39344444444444449</v>
      </c>
    </row>
    <row r="1602" spans="1:8" s="45" customFormat="1" ht="63.75" customHeight="1" outlineLevel="6" collapsed="1" x14ac:dyDescent="0.2">
      <c r="A1602" s="41" t="s">
        <v>17</v>
      </c>
      <c r="B1602" s="42" t="s">
        <v>539</v>
      </c>
      <c r="C1602" s="42" t="s">
        <v>6</v>
      </c>
      <c r="D1602" s="42" t="s">
        <v>1218</v>
      </c>
      <c r="E1602" s="42" t="s">
        <v>16</v>
      </c>
      <c r="F1602" s="16">
        <v>577.1</v>
      </c>
      <c r="G1602" s="43">
        <v>246.4</v>
      </c>
      <c r="H1602" s="44">
        <f t="shared" si="24"/>
        <v>0.42696239819788595</v>
      </c>
    </row>
    <row r="1603" spans="1:8" s="45" customFormat="1" ht="31.5" outlineLevel="7" x14ac:dyDescent="0.2">
      <c r="A1603" s="41" t="s">
        <v>21</v>
      </c>
      <c r="B1603" s="42" t="s">
        <v>539</v>
      </c>
      <c r="C1603" s="42" t="s">
        <v>6</v>
      </c>
      <c r="D1603" s="42" t="s">
        <v>1218</v>
      </c>
      <c r="E1603" s="42" t="s">
        <v>20</v>
      </c>
      <c r="F1603" s="16">
        <v>1222.9000000000001</v>
      </c>
      <c r="G1603" s="43">
        <v>461.8</v>
      </c>
      <c r="H1603" s="44">
        <f t="shared" si="24"/>
        <v>0.37762695232643712</v>
      </c>
    </row>
    <row r="1604" spans="1:8" ht="15.75" outlineLevel="6" x14ac:dyDescent="0.2">
      <c r="A1604" s="8" t="s">
        <v>2119</v>
      </c>
      <c r="B1604" s="36" t="s">
        <v>539</v>
      </c>
      <c r="C1604" s="36" t="s">
        <v>236</v>
      </c>
      <c r="D1604" s="36"/>
      <c r="E1604" s="36"/>
      <c r="F1604" s="15">
        <v>56730</v>
      </c>
      <c r="G1604" s="38">
        <v>56349.2</v>
      </c>
      <c r="H1604" s="39">
        <f t="shared" si="24"/>
        <v>0.99328750220341966</v>
      </c>
    </row>
    <row r="1605" spans="1:8" ht="15.75" outlineLevel="7" x14ac:dyDescent="0.2">
      <c r="A1605" s="40" t="s">
        <v>1220</v>
      </c>
      <c r="B1605" s="36" t="s">
        <v>539</v>
      </c>
      <c r="C1605" s="36" t="s">
        <v>1219</v>
      </c>
      <c r="D1605" s="36"/>
      <c r="E1605" s="36"/>
      <c r="F1605" s="15">
        <v>56730</v>
      </c>
      <c r="G1605" s="38">
        <v>56349.2</v>
      </c>
      <c r="H1605" s="39">
        <f t="shared" si="24"/>
        <v>0.99328750220341966</v>
      </c>
    </row>
    <row r="1606" spans="1:8" s="45" customFormat="1" ht="47.25" outlineLevel="2" x14ac:dyDescent="0.2">
      <c r="A1606" s="41" t="s">
        <v>835</v>
      </c>
      <c r="B1606" s="42" t="s">
        <v>539</v>
      </c>
      <c r="C1606" s="42" t="s">
        <v>1219</v>
      </c>
      <c r="D1606" s="42" t="s">
        <v>834</v>
      </c>
      <c r="E1606" s="42"/>
      <c r="F1606" s="16">
        <v>56730</v>
      </c>
      <c r="G1606" s="43">
        <v>56349.2</v>
      </c>
      <c r="H1606" s="44">
        <f t="shared" si="24"/>
        <v>0.99328750220341966</v>
      </c>
    </row>
    <row r="1607" spans="1:8" s="45" customFormat="1" ht="78.75" outlineLevel="3" x14ac:dyDescent="0.2">
      <c r="A1607" s="41" t="s">
        <v>1222</v>
      </c>
      <c r="B1607" s="42" t="s">
        <v>539</v>
      </c>
      <c r="C1607" s="42" t="s">
        <v>1219</v>
      </c>
      <c r="D1607" s="42" t="s">
        <v>1221</v>
      </c>
      <c r="E1607" s="42"/>
      <c r="F1607" s="16">
        <v>56730</v>
      </c>
      <c r="G1607" s="43">
        <v>56349.2</v>
      </c>
      <c r="H1607" s="44">
        <f t="shared" si="24"/>
        <v>0.99328750220341966</v>
      </c>
    </row>
    <row r="1608" spans="1:8" s="45" customFormat="1" ht="63" outlineLevel="4" x14ac:dyDescent="0.2">
      <c r="A1608" s="41" t="s">
        <v>1224</v>
      </c>
      <c r="B1608" s="42" t="s">
        <v>539</v>
      </c>
      <c r="C1608" s="42" t="s">
        <v>1219</v>
      </c>
      <c r="D1608" s="42" t="s">
        <v>1223</v>
      </c>
      <c r="E1608" s="42"/>
      <c r="F1608" s="16">
        <v>56730</v>
      </c>
      <c r="G1608" s="43">
        <v>56349.2</v>
      </c>
      <c r="H1608" s="44">
        <f t="shared" ref="H1608:H1671" si="25">G1608/F1608</f>
        <v>0.99328750220341966</v>
      </c>
    </row>
    <row r="1609" spans="1:8" s="45" customFormat="1" ht="47.25" outlineLevel="5" x14ac:dyDescent="0.2">
      <c r="A1609" s="41" t="s">
        <v>1226</v>
      </c>
      <c r="B1609" s="42" t="s">
        <v>539</v>
      </c>
      <c r="C1609" s="42" t="s">
        <v>1219</v>
      </c>
      <c r="D1609" s="42" t="s">
        <v>1225</v>
      </c>
      <c r="E1609" s="42"/>
      <c r="F1609" s="16">
        <v>56730</v>
      </c>
      <c r="G1609" s="43">
        <v>56349.2</v>
      </c>
      <c r="H1609" s="44">
        <f t="shared" si="25"/>
        <v>0.99328750220341966</v>
      </c>
    </row>
    <row r="1610" spans="1:8" s="45" customFormat="1" ht="15.75" outlineLevel="6" x14ac:dyDescent="0.2">
      <c r="A1610" s="41" t="s">
        <v>113</v>
      </c>
      <c r="B1610" s="42" t="s">
        <v>539</v>
      </c>
      <c r="C1610" s="42" t="s">
        <v>1219</v>
      </c>
      <c r="D1610" s="42" t="s">
        <v>1225</v>
      </c>
      <c r="E1610" s="42" t="s">
        <v>112</v>
      </c>
      <c r="F1610" s="16">
        <v>56730</v>
      </c>
      <c r="G1610" s="43">
        <v>56349.2</v>
      </c>
      <c r="H1610" s="44">
        <f t="shared" si="25"/>
        <v>0.99328750220341966</v>
      </c>
    </row>
    <row r="1611" spans="1:8" ht="15.75" outlineLevel="7" x14ac:dyDescent="0.2">
      <c r="A1611" s="8" t="s">
        <v>2114</v>
      </c>
      <c r="B1611" s="36" t="s">
        <v>539</v>
      </c>
      <c r="C1611" s="36" t="s">
        <v>161</v>
      </c>
      <c r="D1611" s="36"/>
      <c r="E1611" s="36"/>
      <c r="F1611" s="15">
        <v>3695</v>
      </c>
      <c r="G1611" s="38">
        <v>3695</v>
      </c>
      <c r="H1611" s="39">
        <f t="shared" si="25"/>
        <v>1</v>
      </c>
    </row>
    <row r="1612" spans="1:8" ht="15.75" outlineLevel="2" collapsed="1" x14ac:dyDescent="0.2">
      <c r="A1612" s="40" t="s">
        <v>164</v>
      </c>
      <c r="B1612" s="36" t="s">
        <v>539</v>
      </c>
      <c r="C1612" s="36" t="s">
        <v>163</v>
      </c>
      <c r="D1612" s="36"/>
      <c r="E1612" s="36"/>
      <c r="F1612" s="15">
        <v>3695</v>
      </c>
      <c r="G1612" s="38">
        <v>3695</v>
      </c>
      <c r="H1612" s="39">
        <f t="shared" si="25"/>
        <v>1</v>
      </c>
    </row>
    <row r="1613" spans="1:8" s="45" customFormat="1" ht="15.75" outlineLevel="3" x14ac:dyDescent="0.2">
      <c r="A1613" s="41" t="s">
        <v>1228</v>
      </c>
      <c r="B1613" s="42" t="s">
        <v>539</v>
      </c>
      <c r="C1613" s="42" t="s">
        <v>163</v>
      </c>
      <c r="D1613" s="42" t="s">
        <v>1227</v>
      </c>
      <c r="E1613" s="42"/>
      <c r="F1613" s="16">
        <v>3695</v>
      </c>
      <c r="G1613" s="43">
        <v>3695</v>
      </c>
      <c r="H1613" s="44">
        <f t="shared" si="25"/>
        <v>1</v>
      </c>
    </row>
    <row r="1614" spans="1:8" s="45" customFormat="1" ht="31.5" outlineLevel="4" x14ac:dyDescent="0.2">
      <c r="A1614" s="41" t="s">
        <v>1230</v>
      </c>
      <c r="B1614" s="42" t="s">
        <v>539</v>
      </c>
      <c r="C1614" s="42" t="s">
        <v>163</v>
      </c>
      <c r="D1614" s="42" t="s">
        <v>1229</v>
      </c>
      <c r="E1614" s="42"/>
      <c r="F1614" s="16">
        <v>3695</v>
      </c>
      <c r="G1614" s="43">
        <v>3695</v>
      </c>
      <c r="H1614" s="44">
        <f t="shared" si="25"/>
        <v>1</v>
      </c>
    </row>
    <row r="1615" spans="1:8" s="45" customFormat="1" ht="63" outlineLevel="5" x14ac:dyDescent="0.2">
      <c r="A1615" s="41" t="s">
        <v>1232</v>
      </c>
      <c r="B1615" s="42" t="s">
        <v>539</v>
      </c>
      <c r="C1615" s="42" t="s">
        <v>163</v>
      </c>
      <c r="D1615" s="42" t="s">
        <v>1231</v>
      </c>
      <c r="E1615" s="42"/>
      <c r="F1615" s="16">
        <v>3695</v>
      </c>
      <c r="G1615" s="43">
        <v>3695</v>
      </c>
      <c r="H1615" s="44">
        <f t="shared" si="25"/>
        <v>1</v>
      </c>
    </row>
    <row r="1616" spans="1:8" s="45" customFormat="1" ht="63" outlineLevel="6" x14ac:dyDescent="0.2">
      <c r="A1616" s="41" t="s">
        <v>1232</v>
      </c>
      <c r="B1616" s="42" t="s">
        <v>539</v>
      </c>
      <c r="C1616" s="42" t="s">
        <v>163</v>
      </c>
      <c r="D1616" s="42" t="s">
        <v>1233</v>
      </c>
      <c r="E1616" s="42"/>
      <c r="F1616" s="16">
        <v>3695</v>
      </c>
      <c r="G1616" s="43">
        <v>3695</v>
      </c>
      <c r="H1616" s="44">
        <f t="shared" si="25"/>
        <v>1</v>
      </c>
    </row>
    <row r="1617" spans="1:8" s="45" customFormat="1" ht="15.75" outlineLevel="7" x14ac:dyDescent="0.2">
      <c r="A1617" s="41" t="s">
        <v>81</v>
      </c>
      <c r="B1617" s="42" t="s">
        <v>539</v>
      </c>
      <c r="C1617" s="42" t="s">
        <v>163</v>
      </c>
      <c r="D1617" s="42" t="s">
        <v>1233</v>
      </c>
      <c r="E1617" s="42" t="s">
        <v>80</v>
      </c>
      <c r="F1617" s="16">
        <v>3695</v>
      </c>
      <c r="G1617" s="43">
        <v>3695</v>
      </c>
      <c r="H1617" s="44">
        <f t="shared" si="25"/>
        <v>1</v>
      </c>
    </row>
    <row r="1618" spans="1:8" ht="31.5" outlineLevel="4" x14ac:dyDescent="0.2">
      <c r="A1618" s="8" t="s">
        <v>2140</v>
      </c>
      <c r="B1618" s="36" t="s">
        <v>539</v>
      </c>
      <c r="C1618" s="36" t="s">
        <v>1234</v>
      </c>
      <c r="D1618" s="36"/>
      <c r="E1618" s="36"/>
      <c r="F1618" s="15">
        <v>878449.7</v>
      </c>
      <c r="G1618" s="38">
        <v>870323.1</v>
      </c>
      <c r="H1618" s="39">
        <f t="shared" si="25"/>
        <v>0.99074892961998851</v>
      </c>
    </row>
    <row r="1619" spans="1:8" ht="31.5" outlineLevel="5" collapsed="1" x14ac:dyDescent="0.2">
      <c r="A1619" s="40" t="s">
        <v>1237</v>
      </c>
      <c r="B1619" s="36" t="s">
        <v>539</v>
      </c>
      <c r="C1619" s="36" t="s">
        <v>1236</v>
      </c>
      <c r="D1619" s="36"/>
      <c r="E1619" s="36"/>
      <c r="F1619" s="15">
        <v>878449.7</v>
      </c>
      <c r="G1619" s="38">
        <v>870323.1</v>
      </c>
      <c r="H1619" s="39">
        <f t="shared" si="25"/>
        <v>0.99074892961998851</v>
      </c>
    </row>
    <row r="1620" spans="1:8" s="45" customFormat="1" ht="47.25" outlineLevel="6" x14ac:dyDescent="0.2">
      <c r="A1620" s="41" t="s">
        <v>835</v>
      </c>
      <c r="B1620" s="42" t="s">
        <v>539</v>
      </c>
      <c r="C1620" s="42" t="s">
        <v>1236</v>
      </c>
      <c r="D1620" s="42" t="s">
        <v>834</v>
      </c>
      <c r="E1620" s="42"/>
      <c r="F1620" s="16">
        <v>878449.7</v>
      </c>
      <c r="G1620" s="43">
        <v>870323.1</v>
      </c>
      <c r="H1620" s="44">
        <f t="shared" si="25"/>
        <v>0.99074892961998851</v>
      </c>
    </row>
    <row r="1621" spans="1:8" s="45" customFormat="1" ht="63" outlineLevel="7" x14ac:dyDescent="0.2">
      <c r="A1621" s="41" t="s">
        <v>837</v>
      </c>
      <c r="B1621" s="42" t="s">
        <v>539</v>
      </c>
      <c r="C1621" s="42" t="s">
        <v>1236</v>
      </c>
      <c r="D1621" s="42" t="s">
        <v>836</v>
      </c>
      <c r="E1621" s="42"/>
      <c r="F1621" s="16">
        <v>878449.7</v>
      </c>
      <c r="G1621" s="43">
        <v>870323.1</v>
      </c>
      <c r="H1621" s="44">
        <f t="shared" si="25"/>
        <v>0.99074892961998851</v>
      </c>
    </row>
    <row r="1622" spans="1:8" s="45" customFormat="1" ht="31.5" x14ac:dyDescent="0.2">
      <c r="A1622" s="41" t="s">
        <v>1211</v>
      </c>
      <c r="B1622" s="42" t="s">
        <v>539</v>
      </c>
      <c r="C1622" s="42" t="s">
        <v>1236</v>
      </c>
      <c r="D1622" s="42" t="s">
        <v>1210</v>
      </c>
      <c r="E1622" s="42"/>
      <c r="F1622" s="16">
        <v>878449.7</v>
      </c>
      <c r="G1622" s="43">
        <v>870323.1</v>
      </c>
      <c r="H1622" s="44">
        <f t="shared" si="25"/>
        <v>0.99074892961998851</v>
      </c>
    </row>
    <row r="1623" spans="1:8" s="45" customFormat="1" ht="63" outlineLevel="1" x14ac:dyDescent="0.2">
      <c r="A1623" s="41" t="s">
        <v>1213</v>
      </c>
      <c r="B1623" s="42" t="s">
        <v>539</v>
      </c>
      <c r="C1623" s="42" t="s">
        <v>1236</v>
      </c>
      <c r="D1623" s="42" t="s">
        <v>1212</v>
      </c>
      <c r="E1623" s="42"/>
      <c r="F1623" s="16">
        <v>878449.7</v>
      </c>
      <c r="G1623" s="43">
        <v>870323.1</v>
      </c>
      <c r="H1623" s="44">
        <f t="shared" si="25"/>
        <v>0.99074892961998851</v>
      </c>
    </row>
    <row r="1624" spans="1:8" s="45" customFormat="1" ht="31.5" outlineLevel="2" x14ac:dyDescent="0.2">
      <c r="A1624" s="41" t="s">
        <v>1239</v>
      </c>
      <c r="B1624" s="42" t="s">
        <v>539</v>
      </c>
      <c r="C1624" s="42" t="s">
        <v>1236</v>
      </c>
      <c r="D1624" s="42" t="s">
        <v>1212</v>
      </c>
      <c r="E1624" s="42" t="s">
        <v>1238</v>
      </c>
      <c r="F1624" s="16">
        <v>878449.7</v>
      </c>
      <c r="G1624" s="43">
        <v>870323.1</v>
      </c>
      <c r="H1624" s="44">
        <f t="shared" si="25"/>
        <v>0.99074892961998851</v>
      </c>
    </row>
    <row r="1625" spans="1:8" ht="30" customHeight="1" outlineLevel="3" x14ac:dyDescent="0.2">
      <c r="A1625" s="8" t="s">
        <v>2133</v>
      </c>
      <c r="B1625" s="36" t="s">
        <v>539</v>
      </c>
      <c r="C1625" s="36" t="s">
        <v>842</v>
      </c>
      <c r="D1625" s="36"/>
      <c r="E1625" s="36"/>
      <c r="F1625" s="15">
        <v>6561580</v>
      </c>
      <c r="G1625" s="38">
        <v>6560587.7000000002</v>
      </c>
      <c r="H1625" s="39">
        <f t="shared" si="25"/>
        <v>0.99984877118011217</v>
      </c>
    </row>
    <row r="1626" spans="1:8" ht="47.25" outlineLevel="4" collapsed="1" x14ac:dyDescent="0.2">
      <c r="A1626" s="40" t="s">
        <v>1241</v>
      </c>
      <c r="B1626" s="36" t="s">
        <v>539</v>
      </c>
      <c r="C1626" s="36" t="s">
        <v>1240</v>
      </c>
      <c r="D1626" s="36"/>
      <c r="E1626" s="36"/>
      <c r="F1626" s="15">
        <v>1871667.5</v>
      </c>
      <c r="G1626" s="38">
        <v>1871667.5</v>
      </c>
      <c r="H1626" s="39">
        <f t="shared" si="25"/>
        <v>1</v>
      </c>
    </row>
    <row r="1627" spans="1:8" s="45" customFormat="1" ht="47.25" outlineLevel="5" x14ac:dyDescent="0.2">
      <c r="A1627" s="41" t="s">
        <v>835</v>
      </c>
      <c r="B1627" s="42" t="s">
        <v>539</v>
      </c>
      <c r="C1627" s="42" t="s">
        <v>1240</v>
      </c>
      <c r="D1627" s="42" t="s">
        <v>834</v>
      </c>
      <c r="E1627" s="42"/>
      <c r="F1627" s="16">
        <v>1871667.5</v>
      </c>
      <c r="G1627" s="43">
        <v>1871667.5</v>
      </c>
      <c r="H1627" s="44">
        <f t="shared" si="25"/>
        <v>1</v>
      </c>
    </row>
    <row r="1628" spans="1:8" s="45" customFormat="1" ht="78.75" outlineLevel="6" x14ac:dyDescent="0.2">
      <c r="A1628" s="41" t="s">
        <v>1222</v>
      </c>
      <c r="B1628" s="42" t="s">
        <v>539</v>
      </c>
      <c r="C1628" s="42" t="s">
        <v>1240</v>
      </c>
      <c r="D1628" s="42" t="s">
        <v>1221</v>
      </c>
      <c r="E1628" s="42"/>
      <c r="F1628" s="16">
        <v>1871667.5</v>
      </c>
      <c r="G1628" s="43">
        <v>1871667.5</v>
      </c>
      <c r="H1628" s="44">
        <f t="shared" si="25"/>
        <v>1</v>
      </c>
    </row>
    <row r="1629" spans="1:8" s="45" customFormat="1" ht="47.25" outlineLevel="7" x14ac:dyDescent="0.2">
      <c r="A1629" s="41" t="s">
        <v>1243</v>
      </c>
      <c r="B1629" s="42" t="s">
        <v>539</v>
      </c>
      <c r="C1629" s="42" t="s">
        <v>1240</v>
      </c>
      <c r="D1629" s="42" t="s">
        <v>1242</v>
      </c>
      <c r="E1629" s="42"/>
      <c r="F1629" s="16">
        <v>1871667.5</v>
      </c>
      <c r="G1629" s="43">
        <v>1871667.5</v>
      </c>
      <c r="H1629" s="44">
        <f t="shared" si="25"/>
        <v>1</v>
      </c>
    </row>
    <row r="1630" spans="1:8" s="45" customFormat="1" ht="47.25" outlineLevel="1" x14ac:dyDescent="0.2">
      <c r="A1630" s="41" t="s">
        <v>1245</v>
      </c>
      <c r="B1630" s="42" t="s">
        <v>539</v>
      </c>
      <c r="C1630" s="42" t="s">
        <v>1240</v>
      </c>
      <c r="D1630" s="42" t="s">
        <v>1244</v>
      </c>
      <c r="E1630" s="42"/>
      <c r="F1630" s="16">
        <v>873383.8</v>
      </c>
      <c r="G1630" s="43">
        <v>873383.8</v>
      </c>
      <c r="H1630" s="44">
        <f t="shared" si="25"/>
        <v>1</v>
      </c>
    </row>
    <row r="1631" spans="1:8" s="45" customFormat="1" ht="15.75" outlineLevel="2" x14ac:dyDescent="0.2">
      <c r="A1631" s="41" t="s">
        <v>113</v>
      </c>
      <c r="B1631" s="42" t="s">
        <v>539</v>
      </c>
      <c r="C1631" s="42" t="s">
        <v>1240</v>
      </c>
      <c r="D1631" s="42" t="s">
        <v>1244</v>
      </c>
      <c r="E1631" s="42" t="s">
        <v>112</v>
      </c>
      <c r="F1631" s="16">
        <v>873383.8</v>
      </c>
      <c r="G1631" s="43">
        <v>873383.8</v>
      </c>
      <c r="H1631" s="44">
        <f t="shared" si="25"/>
        <v>1</v>
      </c>
    </row>
    <row r="1632" spans="1:8" s="45" customFormat="1" ht="63" outlineLevel="3" x14ac:dyDescent="0.2">
      <c r="A1632" s="41" t="s">
        <v>1247</v>
      </c>
      <c r="B1632" s="42" t="s">
        <v>539</v>
      </c>
      <c r="C1632" s="42" t="s">
        <v>1240</v>
      </c>
      <c r="D1632" s="42" t="s">
        <v>1246</v>
      </c>
      <c r="E1632" s="42"/>
      <c r="F1632" s="16">
        <v>998283.7</v>
      </c>
      <c r="G1632" s="43">
        <v>998283.7</v>
      </c>
      <c r="H1632" s="44">
        <f t="shared" si="25"/>
        <v>1</v>
      </c>
    </row>
    <row r="1633" spans="1:8" s="45" customFormat="1" ht="15.75" outlineLevel="4" x14ac:dyDescent="0.2">
      <c r="A1633" s="41" t="s">
        <v>113</v>
      </c>
      <c r="B1633" s="42" t="s">
        <v>539</v>
      </c>
      <c r="C1633" s="42" t="s">
        <v>1240</v>
      </c>
      <c r="D1633" s="42" t="s">
        <v>1246</v>
      </c>
      <c r="E1633" s="42" t="s">
        <v>112</v>
      </c>
      <c r="F1633" s="16">
        <v>998283.7</v>
      </c>
      <c r="G1633" s="43">
        <v>998283.7</v>
      </c>
      <c r="H1633" s="44">
        <f t="shared" si="25"/>
        <v>1</v>
      </c>
    </row>
    <row r="1634" spans="1:8" ht="15.75" outlineLevel="5" collapsed="1" x14ac:dyDescent="0.2">
      <c r="A1634" s="40" t="s">
        <v>1249</v>
      </c>
      <c r="B1634" s="36" t="s">
        <v>539</v>
      </c>
      <c r="C1634" s="36" t="s">
        <v>1248</v>
      </c>
      <c r="D1634" s="36"/>
      <c r="E1634" s="36"/>
      <c r="F1634" s="15">
        <v>1353376.5</v>
      </c>
      <c r="G1634" s="38">
        <v>1353376.5</v>
      </c>
      <c r="H1634" s="39">
        <f t="shared" si="25"/>
        <v>1</v>
      </c>
    </row>
    <row r="1635" spans="1:8" s="45" customFormat="1" ht="47.25" outlineLevel="6" x14ac:dyDescent="0.2">
      <c r="A1635" s="41" t="s">
        <v>835</v>
      </c>
      <c r="B1635" s="42" t="s">
        <v>539</v>
      </c>
      <c r="C1635" s="42" t="s">
        <v>1248</v>
      </c>
      <c r="D1635" s="42" t="s">
        <v>834</v>
      </c>
      <c r="E1635" s="42"/>
      <c r="F1635" s="16">
        <v>1353376.5</v>
      </c>
      <c r="G1635" s="43">
        <v>1353376.5</v>
      </c>
      <c r="H1635" s="44">
        <f t="shared" si="25"/>
        <v>1</v>
      </c>
    </row>
    <row r="1636" spans="1:8" s="45" customFormat="1" ht="78.75" outlineLevel="7" x14ac:dyDescent="0.2">
      <c r="A1636" s="41" t="s">
        <v>1222</v>
      </c>
      <c r="B1636" s="42" t="s">
        <v>539</v>
      </c>
      <c r="C1636" s="42" t="s">
        <v>1248</v>
      </c>
      <c r="D1636" s="42" t="s">
        <v>1221</v>
      </c>
      <c r="E1636" s="42"/>
      <c r="F1636" s="16">
        <v>1353376.5</v>
      </c>
      <c r="G1636" s="43">
        <v>1353376.5</v>
      </c>
      <c r="H1636" s="44">
        <f t="shared" si="25"/>
        <v>1</v>
      </c>
    </row>
    <row r="1637" spans="1:8" s="45" customFormat="1" ht="47.25" outlineLevel="3" x14ac:dyDescent="0.2">
      <c r="A1637" s="41" t="s">
        <v>1243</v>
      </c>
      <c r="B1637" s="42" t="s">
        <v>539</v>
      </c>
      <c r="C1637" s="42" t="s">
        <v>1248</v>
      </c>
      <c r="D1637" s="42" t="s">
        <v>1242</v>
      </c>
      <c r="E1637" s="42"/>
      <c r="F1637" s="16">
        <v>1353376.5</v>
      </c>
      <c r="G1637" s="43">
        <v>1353376.5</v>
      </c>
      <c r="H1637" s="44">
        <f t="shared" si="25"/>
        <v>1</v>
      </c>
    </row>
    <row r="1638" spans="1:8" s="45" customFormat="1" ht="47.25" outlineLevel="4" x14ac:dyDescent="0.2">
      <c r="A1638" s="41" t="s">
        <v>1251</v>
      </c>
      <c r="B1638" s="42" t="s">
        <v>539</v>
      </c>
      <c r="C1638" s="42" t="s">
        <v>1248</v>
      </c>
      <c r="D1638" s="42" t="s">
        <v>1250</v>
      </c>
      <c r="E1638" s="42"/>
      <c r="F1638" s="16">
        <v>1353376.5</v>
      </c>
      <c r="G1638" s="43">
        <v>1353376.5</v>
      </c>
      <c r="H1638" s="44">
        <f t="shared" si="25"/>
        <v>1</v>
      </c>
    </row>
    <row r="1639" spans="1:8" s="45" customFormat="1" ht="15.75" outlineLevel="5" x14ac:dyDescent="0.2">
      <c r="A1639" s="41" t="s">
        <v>113</v>
      </c>
      <c r="B1639" s="42" t="s">
        <v>539</v>
      </c>
      <c r="C1639" s="42" t="s">
        <v>1248</v>
      </c>
      <c r="D1639" s="42" t="s">
        <v>1250</v>
      </c>
      <c r="E1639" s="42" t="s">
        <v>112</v>
      </c>
      <c r="F1639" s="16">
        <v>1353376.5</v>
      </c>
      <c r="G1639" s="43">
        <v>1353376.5</v>
      </c>
      <c r="H1639" s="44">
        <f t="shared" si="25"/>
        <v>1</v>
      </c>
    </row>
    <row r="1640" spans="1:8" ht="31.5" outlineLevel="6" collapsed="1" x14ac:dyDescent="0.2">
      <c r="A1640" s="40" t="s">
        <v>845</v>
      </c>
      <c r="B1640" s="36" t="s">
        <v>539</v>
      </c>
      <c r="C1640" s="36" t="s">
        <v>844</v>
      </c>
      <c r="D1640" s="36"/>
      <c r="E1640" s="36"/>
      <c r="F1640" s="15">
        <v>3336536</v>
      </c>
      <c r="G1640" s="38">
        <v>3335543.7</v>
      </c>
      <c r="H1640" s="39">
        <f t="shared" si="25"/>
        <v>0.99970259574600728</v>
      </c>
    </row>
    <row r="1641" spans="1:8" s="45" customFormat="1" ht="47.25" outlineLevel="7" x14ac:dyDescent="0.2">
      <c r="A1641" s="41" t="s">
        <v>835</v>
      </c>
      <c r="B1641" s="42" t="s">
        <v>539</v>
      </c>
      <c r="C1641" s="42" t="s">
        <v>844</v>
      </c>
      <c r="D1641" s="42" t="s">
        <v>834</v>
      </c>
      <c r="E1641" s="42"/>
      <c r="F1641" s="16">
        <v>3336536</v>
      </c>
      <c r="G1641" s="43">
        <v>3335543.7</v>
      </c>
      <c r="H1641" s="44">
        <f t="shared" si="25"/>
        <v>0.99970259574600728</v>
      </c>
    </row>
    <row r="1642" spans="1:8" s="45" customFormat="1" ht="31.5" outlineLevel="6" x14ac:dyDescent="0.2">
      <c r="A1642" s="41" t="s">
        <v>1215</v>
      </c>
      <c r="B1642" s="42" t="s">
        <v>539</v>
      </c>
      <c r="C1642" s="42" t="s">
        <v>844</v>
      </c>
      <c r="D1642" s="42" t="s">
        <v>1214</v>
      </c>
      <c r="E1642" s="42"/>
      <c r="F1642" s="16">
        <v>303610</v>
      </c>
      <c r="G1642" s="43">
        <v>303610</v>
      </c>
      <c r="H1642" s="44">
        <f t="shared" si="25"/>
        <v>1</v>
      </c>
    </row>
    <row r="1643" spans="1:8" s="45" customFormat="1" ht="47.25" outlineLevel="7" x14ac:dyDescent="0.2">
      <c r="A1643" s="41" t="s">
        <v>1253</v>
      </c>
      <c r="B1643" s="42" t="s">
        <v>539</v>
      </c>
      <c r="C1643" s="42" t="s">
        <v>844</v>
      </c>
      <c r="D1643" s="42" t="s">
        <v>1252</v>
      </c>
      <c r="E1643" s="42"/>
      <c r="F1643" s="16">
        <v>303610</v>
      </c>
      <c r="G1643" s="43">
        <v>303610</v>
      </c>
      <c r="H1643" s="44">
        <f t="shared" si="25"/>
        <v>1</v>
      </c>
    </row>
    <row r="1644" spans="1:8" s="45" customFormat="1" ht="47.25" outlineLevel="7" x14ac:dyDescent="0.2">
      <c r="A1644" s="41" t="s">
        <v>1255</v>
      </c>
      <c r="B1644" s="42" t="s">
        <v>539</v>
      </c>
      <c r="C1644" s="42" t="s">
        <v>844</v>
      </c>
      <c r="D1644" s="42" t="s">
        <v>1254</v>
      </c>
      <c r="E1644" s="42"/>
      <c r="F1644" s="16">
        <v>303610</v>
      </c>
      <c r="G1644" s="43">
        <v>303610</v>
      </c>
      <c r="H1644" s="44">
        <f t="shared" si="25"/>
        <v>1</v>
      </c>
    </row>
    <row r="1645" spans="1:8" s="45" customFormat="1" ht="15.75" outlineLevel="7" x14ac:dyDescent="0.2">
      <c r="A1645" s="41" t="s">
        <v>113</v>
      </c>
      <c r="B1645" s="42" t="s">
        <v>539</v>
      </c>
      <c r="C1645" s="42" t="s">
        <v>844</v>
      </c>
      <c r="D1645" s="42" t="s">
        <v>1254</v>
      </c>
      <c r="E1645" s="42" t="s">
        <v>112</v>
      </c>
      <c r="F1645" s="16">
        <v>303610</v>
      </c>
      <c r="G1645" s="43">
        <v>303610</v>
      </c>
      <c r="H1645" s="44">
        <f t="shared" si="25"/>
        <v>1</v>
      </c>
    </row>
    <row r="1646" spans="1:8" s="45" customFormat="1" ht="78.75" outlineLevel="4" x14ac:dyDescent="0.2">
      <c r="A1646" s="41" t="s">
        <v>1222</v>
      </c>
      <c r="B1646" s="42" t="s">
        <v>539</v>
      </c>
      <c r="C1646" s="42" t="s">
        <v>844</v>
      </c>
      <c r="D1646" s="42" t="s">
        <v>1221</v>
      </c>
      <c r="E1646" s="42"/>
      <c r="F1646" s="16">
        <v>3032926</v>
      </c>
      <c r="G1646" s="43">
        <v>3031933.7</v>
      </c>
      <c r="H1646" s="44">
        <f t="shared" si="25"/>
        <v>0.99967282419683179</v>
      </c>
    </row>
    <row r="1647" spans="1:8" s="45" customFormat="1" ht="47.25" outlineLevel="5" x14ac:dyDescent="0.2">
      <c r="A1647" s="41" t="s">
        <v>1243</v>
      </c>
      <c r="B1647" s="42" t="s">
        <v>539</v>
      </c>
      <c r="C1647" s="42" t="s">
        <v>844</v>
      </c>
      <c r="D1647" s="42" t="s">
        <v>1242</v>
      </c>
      <c r="E1647" s="42"/>
      <c r="F1647" s="16">
        <v>3032926</v>
      </c>
      <c r="G1647" s="43">
        <v>3031933.7</v>
      </c>
      <c r="H1647" s="44">
        <f t="shared" si="25"/>
        <v>0.99967282419683179</v>
      </c>
    </row>
    <row r="1648" spans="1:8" s="45" customFormat="1" ht="47.25" outlineLevel="6" x14ac:dyDescent="0.2">
      <c r="A1648" s="41" t="s">
        <v>1257</v>
      </c>
      <c r="B1648" s="42" t="s">
        <v>539</v>
      </c>
      <c r="C1648" s="42" t="s">
        <v>844</v>
      </c>
      <c r="D1648" s="42" t="s">
        <v>1256</v>
      </c>
      <c r="E1648" s="42"/>
      <c r="F1648" s="16">
        <v>3032926</v>
      </c>
      <c r="G1648" s="43">
        <v>3031933.7</v>
      </c>
      <c r="H1648" s="44">
        <f t="shared" si="25"/>
        <v>0.99967282419683179</v>
      </c>
    </row>
    <row r="1649" spans="1:8" s="45" customFormat="1" ht="15.75" outlineLevel="7" x14ac:dyDescent="0.2">
      <c r="A1649" s="41" t="s">
        <v>113</v>
      </c>
      <c r="B1649" s="42" t="s">
        <v>539</v>
      </c>
      <c r="C1649" s="42" t="s">
        <v>844</v>
      </c>
      <c r="D1649" s="42" t="s">
        <v>1256</v>
      </c>
      <c r="E1649" s="42" t="s">
        <v>112</v>
      </c>
      <c r="F1649" s="16">
        <v>3032926</v>
      </c>
      <c r="G1649" s="43">
        <v>3031933.7</v>
      </c>
      <c r="H1649" s="44">
        <f t="shared" si="25"/>
        <v>0.99967282419683179</v>
      </c>
    </row>
    <row r="1650" spans="1:8" ht="47.25" outlineLevel="2" x14ac:dyDescent="0.2">
      <c r="A1650" s="8" t="s">
        <v>2141</v>
      </c>
      <c r="B1650" s="36" t="s">
        <v>1258</v>
      </c>
      <c r="C1650" s="36"/>
      <c r="D1650" s="36"/>
      <c r="E1650" s="36"/>
      <c r="F1650" s="15">
        <v>6509664.0999999996</v>
      </c>
      <c r="G1650" s="38">
        <v>6394398.7999999998</v>
      </c>
      <c r="H1650" s="39">
        <f t="shared" si="25"/>
        <v>0.98229320311627144</v>
      </c>
    </row>
    <row r="1651" spans="1:8" ht="31.5" outlineLevel="3" x14ac:dyDescent="0.2">
      <c r="A1651" s="8" t="s">
        <v>2120</v>
      </c>
      <c r="B1651" s="36" t="s">
        <v>1258</v>
      </c>
      <c r="C1651" s="36" t="s">
        <v>248</v>
      </c>
      <c r="D1651" s="36"/>
      <c r="E1651" s="36"/>
      <c r="F1651" s="15">
        <v>39579.9</v>
      </c>
      <c r="G1651" s="38">
        <v>39579.800000000003</v>
      </c>
      <c r="H1651" s="39">
        <f t="shared" si="25"/>
        <v>0.99999747346506696</v>
      </c>
    </row>
    <row r="1652" spans="1:8" ht="31.5" outlineLevel="4" collapsed="1" x14ac:dyDescent="0.2">
      <c r="A1652" s="40" t="s">
        <v>994</v>
      </c>
      <c r="B1652" s="36" t="s">
        <v>1258</v>
      </c>
      <c r="C1652" s="36" t="s">
        <v>993</v>
      </c>
      <c r="D1652" s="36"/>
      <c r="E1652" s="36"/>
      <c r="F1652" s="15">
        <v>39579.9</v>
      </c>
      <c r="G1652" s="38">
        <v>39579.800000000003</v>
      </c>
      <c r="H1652" s="39">
        <f t="shared" si="25"/>
        <v>0.99999747346506696</v>
      </c>
    </row>
    <row r="1653" spans="1:8" s="45" customFormat="1" ht="47.25" outlineLevel="5" x14ac:dyDescent="0.2">
      <c r="A1653" s="41" t="s">
        <v>965</v>
      </c>
      <c r="B1653" s="42" t="s">
        <v>1258</v>
      </c>
      <c r="C1653" s="42" t="s">
        <v>993</v>
      </c>
      <c r="D1653" s="42" t="s">
        <v>964</v>
      </c>
      <c r="E1653" s="42"/>
      <c r="F1653" s="16">
        <v>39579.9</v>
      </c>
      <c r="G1653" s="43">
        <v>39579.800000000003</v>
      </c>
      <c r="H1653" s="44">
        <f t="shared" si="25"/>
        <v>0.99999747346506696</v>
      </c>
    </row>
    <row r="1654" spans="1:8" s="45" customFormat="1" ht="31.5" outlineLevel="6" x14ac:dyDescent="0.2">
      <c r="A1654" s="41" t="s">
        <v>967</v>
      </c>
      <c r="B1654" s="42" t="s">
        <v>1258</v>
      </c>
      <c r="C1654" s="42" t="s">
        <v>993</v>
      </c>
      <c r="D1654" s="42" t="s">
        <v>966</v>
      </c>
      <c r="E1654" s="42"/>
      <c r="F1654" s="16">
        <v>39579.9</v>
      </c>
      <c r="G1654" s="43">
        <v>39579.800000000003</v>
      </c>
      <c r="H1654" s="44">
        <f t="shared" si="25"/>
        <v>0.99999747346506696</v>
      </c>
    </row>
    <row r="1655" spans="1:8" s="45" customFormat="1" ht="47.25" outlineLevel="7" x14ac:dyDescent="0.2">
      <c r="A1655" s="41" t="s">
        <v>1260</v>
      </c>
      <c r="B1655" s="42" t="s">
        <v>1258</v>
      </c>
      <c r="C1655" s="42" t="s">
        <v>993</v>
      </c>
      <c r="D1655" s="42" t="s">
        <v>1259</v>
      </c>
      <c r="E1655" s="42"/>
      <c r="F1655" s="16">
        <v>39579.9</v>
      </c>
      <c r="G1655" s="43">
        <v>39579.800000000003</v>
      </c>
      <c r="H1655" s="44">
        <f t="shared" si="25"/>
        <v>0.99999747346506696</v>
      </c>
    </row>
    <row r="1656" spans="1:8" s="45" customFormat="1" ht="94.5" outlineLevel="5" x14ac:dyDescent="0.2">
      <c r="A1656" s="41" t="s">
        <v>39</v>
      </c>
      <c r="B1656" s="42" t="s">
        <v>1258</v>
      </c>
      <c r="C1656" s="42" t="s">
        <v>993</v>
      </c>
      <c r="D1656" s="42" t="s">
        <v>1261</v>
      </c>
      <c r="E1656" s="42"/>
      <c r="F1656" s="16">
        <v>39579.9</v>
      </c>
      <c r="G1656" s="43">
        <v>39579.800000000003</v>
      </c>
      <c r="H1656" s="44">
        <f t="shared" si="25"/>
        <v>0.99999747346506696</v>
      </c>
    </row>
    <row r="1657" spans="1:8" s="45" customFormat="1" ht="31.5" outlineLevel="6" x14ac:dyDescent="0.2">
      <c r="A1657" s="41" t="s">
        <v>21</v>
      </c>
      <c r="B1657" s="42" t="s">
        <v>1258</v>
      </c>
      <c r="C1657" s="42" t="s">
        <v>993</v>
      </c>
      <c r="D1657" s="42" t="s">
        <v>1261</v>
      </c>
      <c r="E1657" s="42" t="s">
        <v>20</v>
      </c>
      <c r="F1657" s="16">
        <v>39579.9</v>
      </c>
      <c r="G1657" s="43">
        <v>39579.800000000003</v>
      </c>
      <c r="H1657" s="44">
        <f t="shared" si="25"/>
        <v>0.99999747346506696</v>
      </c>
    </row>
    <row r="1658" spans="1:8" ht="15.75" outlineLevel="7" x14ac:dyDescent="0.2">
      <c r="A1658" s="8" t="s">
        <v>2128</v>
      </c>
      <c r="B1658" s="36" t="s">
        <v>1258</v>
      </c>
      <c r="C1658" s="36" t="s">
        <v>527</v>
      </c>
      <c r="D1658" s="36"/>
      <c r="E1658" s="36"/>
      <c r="F1658" s="15">
        <v>952808.8</v>
      </c>
      <c r="G1658" s="38">
        <v>950816.3</v>
      </c>
      <c r="H1658" s="39">
        <f t="shared" si="25"/>
        <v>0.9979088144441991</v>
      </c>
    </row>
    <row r="1659" spans="1:8" ht="15.75" outlineLevel="2" collapsed="1" x14ac:dyDescent="0.2">
      <c r="A1659" s="40" t="s">
        <v>561</v>
      </c>
      <c r="B1659" s="36" t="s">
        <v>1258</v>
      </c>
      <c r="C1659" s="36" t="s">
        <v>560</v>
      </c>
      <c r="D1659" s="36"/>
      <c r="E1659" s="36"/>
      <c r="F1659" s="15">
        <v>934790.7</v>
      </c>
      <c r="G1659" s="38">
        <v>932798.2</v>
      </c>
      <c r="H1659" s="39">
        <f t="shared" si="25"/>
        <v>0.99786850682190142</v>
      </c>
    </row>
    <row r="1660" spans="1:8" s="45" customFormat="1" ht="47.25" outlineLevel="3" x14ac:dyDescent="0.2">
      <c r="A1660" s="41" t="s">
        <v>87</v>
      </c>
      <c r="B1660" s="42" t="s">
        <v>1258</v>
      </c>
      <c r="C1660" s="42" t="s">
        <v>560</v>
      </c>
      <c r="D1660" s="42" t="s">
        <v>86</v>
      </c>
      <c r="E1660" s="42"/>
      <c r="F1660" s="16">
        <v>4385.5</v>
      </c>
      <c r="G1660" s="43">
        <v>4385.5</v>
      </c>
      <c r="H1660" s="44">
        <f t="shared" si="25"/>
        <v>1</v>
      </c>
    </row>
    <row r="1661" spans="1:8" s="45" customFormat="1" ht="47.25" outlineLevel="4" x14ac:dyDescent="0.2">
      <c r="A1661" s="41" t="s">
        <v>390</v>
      </c>
      <c r="B1661" s="42" t="s">
        <v>1258</v>
      </c>
      <c r="C1661" s="42" t="s">
        <v>560</v>
      </c>
      <c r="D1661" s="42" t="s">
        <v>389</v>
      </c>
      <c r="E1661" s="42"/>
      <c r="F1661" s="16">
        <v>4385.5</v>
      </c>
      <c r="G1661" s="43">
        <v>4385.5</v>
      </c>
      <c r="H1661" s="44">
        <f t="shared" si="25"/>
        <v>1</v>
      </c>
    </row>
    <row r="1662" spans="1:8" s="45" customFormat="1" ht="47.25" outlineLevel="5" x14ac:dyDescent="0.2">
      <c r="A1662" s="41" t="s">
        <v>1263</v>
      </c>
      <c r="B1662" s="42" t="s">
        <v>1258</v>
      </c>
      <c r="C1662" s="42" t="s">
        <v>560</v>
      </c>
      <c r="D1662" s="42" t="s">
        <v>1262</v>
      </c>
      <c r="E1662" s="42"/>
      <c r="F1662" s="16">
        <v>4385.5</v>
      </c>
      <c r="G1662" s="43">
        <v>4385.5</v>
      </c>
      <c r="H1662" s="44">
        <f t="shared" si="25"/>
        <v>1</v>
      </c>
    </row>
    <row r="1663" spans="1:8" s="45" customFormat="1" ht="31.5" outlineLevel="6" x14ac:dyDescent="0.2">
      <c r="A1663" s="41" t="s">
        <v>394</v>
      </c>
      <c r="B1663" s="42" t="s">
        <v>1258</v>
      </c>
      <c r="C1663" s="42" t="s">
        <v>560</v>
      </c>
      <c r="D1663" s="42" t="s">
        <v>1264</v>
      </c>
      <c r="E1663" s="42"/>
      <c r="F1663" s="16">
        <v>4385.5</v>
      </c>
      <c r="G1663" s="43">
        <v>4385.5</v>
      </c>
      <c r="H1663" s="44">
        <f t="shared" si="25"/>
        <v>1</v>
      </c>
    </row>
    <row r="1664" spans="1:8" s="45" customFormat="1" ht="15.75" outlineLevel="7" x14ac:dyDescent="0.2">
      <c r="A1664" s="41" t="s">
        <v>113</v>
      </c>
      <c r="B1664" s="42" t="s">
        <v>1258</v>
      </c>
      <c r="C1664" s="42" t="s">
        <v>560</v>
      </c>
      <c r="D1664" s="42" t="s">
        <v>1264</v>
      </c>
      <c r="E1664" s="42" t="s">
        <v>112</v>
      </c>
      <c r="F1664" s="16">
        <v>4385.5</v>
      </c>
      <c r="G1664" s="43">
        <v>4385.5</v>
      </c>
      <c r="H1664" s="44">
        <f t="shared" si="25"/>
        <v>1</v>
      </c>
    </row>
    <row r="1665" spans="1:8" s="45" customFormat="1" ht="47.25" outlineLevel="1" x14ac:dyDescent="0.2">
      <c r="A1665" s="41" t="s">
        <v>965</v>
      </c>
      <c r="B1665" s="42" t="s">
        <v>1258</v>
      </c>
      <c r="C1665" s="42" t="s">
        <v>560</v>
      </c>
      <c r="D1665" s="42" t="s">
        <v>964</v>
      </c>
      <c r="E1665" s="42"/>
      <c r="F1665" s="16">
        <v>930405.2</v>
      </c>
      <c r="G1665" s="43">
        <v>928412.7</v>
      </c>
      <c r="H1665" s="44">
        <f t="shared" si="25"/>
        <v>0.99785845994841815</v>
      </c>
    </row>
    <row r="1666" spans="1:8" s="45" customFormat="1" ht="63" outlineLevel="2" x14ac:dyDescent="0.2">
      <c r="A1666" s="41" t="s">
        <v>1266</v>
      </c>
      <c r="B1666" s="42" t="s">
        <v>1258</v>
      </c>
      <c r="C1666" s="42" t="s">
        <v>560</v>
      </c>
      <c r="D1666" s="42" t="s">
        <v>1265</v>
      </c>
      <c r="E1666" s="42"/>
      <c r="F1666" s="16">
        <v>875745.9</v>
      </c>
      <c r="G1666" s="43">
        <v>873753.4</v>
      </c>
      <c r="H1666" s="44">
        <f t="shared" si="25"/>
        <v>0.99772479665619906</v>
      </c>
    </row>
    <row r="1667" spans="1:8" s="45" customFormat="1" ht="47.25" outlineLevel="3" x14ac:dyDescent="0.2">
      <c r="A1667" s="41" t="s">
        <v>1268</v>
      </c>
      <c r="B1667" s="42" t="s">
        <v>1258</v>
      </c>
      <c r="C1667" s="42" t="s">
        <v>560</v>
      </c>
      <c r="D1667" s="42" t="s">
        <v>1267</v>
      </c>
      <c r="E1667" s="42"/>
      <c r="F1667" s="16">
        <v>875745.9</v>
      </c>
      <c r="G1667" s="43">
        <v>873753.4</v>
      </c>
      <c r="H1667" s="44">
        <f t="shared" si="25"/>
        <v>0.99772479665619906</v>
      </c>
    </row>
    <row r="1668" spans="1:8" s="45" customFormat="1" ht="78.75" outlineLevel="4" x14ac:dyDescent="0.2">
      <c r="A1668" s="41" t="s">
        <v>1270</v>
      </c>
      <c r="B1668" s="42" t="s">
        <v>1258</v>
      </c>
      <c r="C1668" s="42" t="s">
        <v>560</v>
      </c>
      <c r="D1668" s="42" t="s">
        <v>1269</v>
      </c>
      <c r="E1668" s="42"/>
      <c r="F1668" s="16">
        <v>870122.8</v>
      </c>
      <c r="G1668" s="43">
        <v>868130.4</v>
      </c>
      <c r="H1668" s="44">
        <f t="shared" si="25"/>
        <v>0.99771020826025936</v>
      </c>
    </row>
    <row r="1669" spans="1:8" s="45" customFormat="1" ht="15.75" outlineLevel="5" x14ac:dyDescent="0.2">
      <c r="A1669" s="41" t="s">
        <v>72</v>
      </c>
      <c r="B1669" s="42" t="s">
        <v>1258</v>
      </c>
      <c r="C1669" s="42" t="s">
        <v>560</v>
      </c>
      <c r="D1669" s="42" t="s">
        <v>1269</v>
      </c>
      <c r="E1669" s="42" t="s">
        <v>3</v>
      </c>
      <c r="F1669" s="16">
        <v>870122.8</v>
      </c>
      <c r="G1669" s="43">
        <v>868130.4</v>
      </c>
      <c r="H1669" s="44">
        <f t="shared" si="25"/>
        <v>0.99771020826025936</v>
      </c>
    </row>
    <row r="1670" spans="1:8" s="45" customFormat="1" ht="47.25" outlineLevel="6" x14ac:dyDescent="0.2">
      <c r="A1670" s="41" t="s">
        <v>1272</v>
      </c>
      <c r="B1670" s="42" t="s">
        <v>1258</v>
      </c>
      <c r="C1670" s="42" t="s">
        <v>560</v>
      </c>
      <c r="D1670" s="42" t="s">
        <v>1271</v>
      </c>
      <c r="E1670" s="42"/>
      <c r="F1670" s="16">
        <v>5623.1</v>
      </c>
      <c r="G1670" s="43">
        <v>5623</v>
      </c>
      <c r="H1670" s="44">
        <f t="shared" si="25"/>
        <v>0.99998221621525485</v>
      </c>
    </row>
    <row r="1671" spans="1:8" s="45" customFormat="1" ht="63.75" customHeight="1" outlineLevel="7" x14ac:dyDescent="0.2">
      <c r="A1671" s="41" t="s">
        <v>17</v>
      </c>
      <c r="B1671" s="42" t="s">
        <v>1258</v>
      </c>
      <c r="C1671" s="42" t="s">
        <v>560</v>
      </c>
      <c r="D1671" s="42" t="s">
        <v>1271</v>
      </c>
      <c r="E1671" s="42" t="s">
        <v>16</v>
      </c>
      <c r="F1671" s="16">
        <v>4381</v>
      </c>
      <c r="G1671" s="43">
        <v>4381</v>
      </c>
      <c r="H1671" s="44">
        <f t="shared" si="25"/>
        <v>1</v>
      </c>
    </row>
    <row r="1672" spans="1:8" s="45" customFormat="1" ht="31.5" outlineLevel="4" x14ac:dyDescent="0.2">
      <c r="A1672" s="41" t="s">
        <v>21</v>
      </c>
      <c r="B1672" s="42" t="s">
        <v>1258</v>
      </c>
      <c r="C1672" s="42" t="s">
        <v>560</v>
      </c>
      <c r="D1672" s="42" t="s">
        <v>1271</v>
      </c>
      <c r="E1672" s="42" t="s">
        <v>20</v>
      </c>
      <c r="F1672" s="16">
        <v>490.1</v>
      </c>
      <c r="G1672" s="43">
        <v>490.1</v>
      </c>
      <c r="H1672" s="44">
        <f t="shared" ref="H1672:H1735" si="26">G1672/F1672</f>
        <v>1</v>
      </c>
    </row>
    <row r="1673" spans="1:8" s="45" customFormat="1" ht="15.75" outlineLevel="5" x14ac:dyDescent="0.2">
      <c r="A1673" s="41" t="s">
        <v>72</v>
      </c>
      <c r="B1673" s="42" t="s">
        <v>1258</v>
      </c>
      <c r="C1673" s="42" t="s">
        <v>560</v>
      </c>
      <c r="D1673" s="42" t="s">
        <v>1271</v>
      </c>
      <c r="E1673" s="42" t="s">
        <v>3</v>
      </c>
      <c r="F1673" s="16">
        <v>752</v>
      </c>
      <c r="G1673" s="43">
        <v>751.9</v>
      </c>
      <c r="H1673" s="44">
        <f t="shared" si="26"/>
        <v>0.99986702127659577</v>
      </c>
    </row>
    <row r="1674" spans="1:8" s="45" customFormat="1" ht="31.5" outlineLevel="6" x14ac:dyDescent="0.2">
      <c r="A1674" s="41" t="s">
        <v>1274</v>
      </c>
      <c r="B1674" s="42" t="s">
        <v>1258</v>
      </c>
      <c r="C1674" s="42" t="s">
        <v>560</v>
      </c>
      <c r="D1674" s="42" t="s">
        <v>1273</v>
      </c>
      <c r="E1674" s="42"/>
      <c r="F1674" s="16">
        <v>54659.3</v>
      </c>
      <c r="G1674" s="43">
        <v>54659.3</v>
      </c>
      <c r="H1674" s="44">
        <f t="shared" si="26"/>
        <v>1</v>
      </c>
    </row>
    <row r="1675" spans="1:8" s="45" customFormat="1" ht="63" outlineLevel="7" x14ac:dyDescent="0.2">
      <c r="A1675" s="41" t="s">
        <v>1276</v>
      </c>
      <c r="B1675" s="42" t="s">
        <v>1258</v>
      </c>
      <c r="C1675" s="42" t="s">
        <v>560</v>
      </c>
      <c r="D1675" s="42" t="s">
        <v>1275</v>
      </c>
      <c r="E1675" s="42"/>
      <c r="F1675" s="16">
        <v>54659.3</v>
      </c>
      <c r="G1675" s="43">
        <v>54659.3</v>
      </c>
      <c r="H1675" s="44">
        <f t="shared" si="26"/>
        <v>1</v>
      </c>
    </row>
    <row r="1676" spans="1:8" s="45" customFormat="1" ht="63" outlineLevel="5" x14ac:dyDescent="0.2">
      <c r="A1676" s="41" t="s">
        <v>1278</v>
      </c>
      <c r="B1676" s="42" t="s">
        <v>1258</v>
      </c>
      <c r="C1676" s="42" t="s">
        <v>560</v>
      </c>
      <c r="D1676" s="42" t="s">
        <v>1277</v>
      </c>
      <c r="E1676" s="42"/>
      <c r="F1676" s="16">
        <v>54659.3</v>
      </c>
      <c r="G1676" s="43">
        <v>54659.3</v>
      </c>
      <c r="H1676" s="44">
        <f t="shared" si="26"/>
        <v>1</v>
      </c>
    </row>
    <row r="1677" spans="1:8" s="45" customFormat="1" ht="15.75" outlineLevel="6" x14ac:dyDescent="0.2">
      <c r="A1677" s="41" t="s">
        <v>113</v>
      </c>
      <c r="B1677" s="42" t="s">
        <v>1258</v>
      </c>
      <c r="C1677" s="42" t="s">
        <v>560</v>
      </c>
      <c r="D1677" s="42" t="s">
        <v>1277</v>
      </c>
      <c r="E1677" s="42" t="s">
        <v>112</v>
      </c>
      <c r="F1677" s="16">
        <v>54659.3</v>
      </c>
      <c r="G1677" s="43">
        <v>54659.3</v>
      </c>
      <c r="H1677" s="44">
        <f t="shared" si="26"/>
        <v>1</v>
      </c>
    </row>
    <row r="1678" spans="1:8" ht="15.75" outlineLevel="7" x14ac:dyDescent="0.2">
      <c r="A1678" s="40" t="s">
        <v>1280</v>
      </c>
      <c r="B1678" s="36" t="s">
        <v>1258</v>
      </c>
      <c r="C1678" s="36" t="s">
        <v>1279</v>
      </c>
      <c r="D1678" s="36"/>
      <c r="E1678" s="36"/>
      <c r="F1678" s="15">
        <v>2063.8000000000002</v>
      </c>
      <c r="G1678" s="38">
        <v>2063.8000000000002</v>
      </c>
      <c r="H1678" s="39">
        <f t="shared" si="26"/>
        <v>1</v>
      </c>
    </row>
    <row r="1679" spans="1:8" s="45" customFormat="1" ht="47.25" outlineLevel="2" x14ac:dyDescent="0.2">
      <c r="A1679" s="41" t="s">
        <v>1282</v>
      </c>
      <c r="B1679" s="42" t="s">
        <v>1258</v>
      </c>
      <c r="C1679" s="42" t="s">
        <v>1279</v>
      </c>
      <c r="D1679" s="42" t="s">
        <v>1281</v>
      </c>
      <c r="E1679" s="42"/>
      <c r="F1679" s="16">
        <v>2063.8000000000002</v>
      </c>
      <c r="G1679" s="43">
        <v>2063.8000000000002</v>
      </c>
      <c r="H1679" s="44">
        <f t="shared" si="26"/>
        <v>1</v>
      </c>
    </row>
    <row r="1680" spans="1:8" s="45" customFormat="1" ht="63" outlineLevel="3" x14ac:dyDescent="0.2">
      <c r="A1680" s="41" t="s">
        <v>1284</v>
      </c>
      <c r="B1680" s="42" t="s">
        <v>1258</v>
      </c>
      <c r="C1680" s="42" t="s">
        <v>1279</v>
      </c>
      <c r="D1680" s="42" t="s">
        <v>1283</v>
      </c>
      <c r="E1680" s="42"/>
      <c r="F1680" s="16">
        <v>2063.8000000000002</v>
      </c>
      <c r="G1680" s="43">
        <v>2063.8000000000002</v>
      </c>
      <c r="H1680" s="44">
        <f t="shared" si="26"/>
        <v>1</v>
      </c>
    </row>
    <row r="1681" spans="1:8" s="45" customFormat="1" ht="47.25" outlineLevel="4" x14ac:dyDescent="0.2">
      <c r="A1681" s="41" t="s">
        <v>1286</v>
      </c>
      <c r="B1681" s="42" t="s">
        <v>1258</v>
      </c>
      <c r="C1681" s="42" t="s">
        <v>1279</v>
      </c>
      <c r="D1681" s="42" t="s">
        <v>1285</v>
      </c>
      <c r="E1681" s="42"/>
      <c r="F1681" s="16">
        <v>1613.8</v>
      </c>
      <c r="G1681" s="43">
        <v>1613.8</v>
      </c>
      <c r="H1681" s="44">
        <f t="shared" si="26"/>
        <v>1</v>
      </c>
    </row>
    <row r="1682" spans="1:8" s="45" customFormat="1" ht="94.5" outlineLevel="5" x14ac:dyDescent="0.2">
      <c r="A1682" s="41" t="s">
        <v>39</v>
      </c>
      <c r="B1682" s="42" t="s">
        <v>1258</v>
      </c>
      <c r="C1682" s="42" t="s">
        <v>1279</v>
      </c>
      <c r="D1682" s="42" t="s">
        <v>1287</v>
      </c>
      <c r="E1682" s="42"/>
      <c r="F1682" s="16">
        <v>1613.8</v>
      </c>
      <c r="G1682" s="43">
        <v>1613.8</v>
      </c>
      <c r="H1682" s="44">
        <f t="shared" si="26"/>
        <v>1</v>
      </c>
    </row>
    <row r="1683" spans="1:8" s="45" customFormat="1" ht="31.5" outlineLevel="6" x14ac:dyDescent="0.2">
      <c r="A1683" s="41" t="s">
        <v>21</v>
      </c>
      <c r="B1683" s="42" t="s">
        <v>1258</v>
      </c>
      <c r="C1683" s="42" t="s">
        <v>1279</v>
      </c>
      <c r="D1683" s="42" t="s">
        <v>1287</v>
      </c>
      <c r="E1683" s="42" t="s">
        <v>20</v>
      </c>
      <c r="F1683" s="16">
        <v>1613.8</v>
      </c>
      <c r="G1683" s="43">
        <v>1613.8</v>
      </c>
      <c r="H1683" s="44">
        <f t="shared" si="26"/>
        <v>1</v>
      </c>
    </row>
    <row r="1684" spans="1:8" s="45" customFormat="1" ht="63" outlineLevel="7" x14ac:dyDescent="0.2">
      <c r="A1684" s="41" t="s">
        <v>1289</v>
      </c>
      <c r="B1684" s="42" t="s">
        <v>1258</v>
      </c>
      <c r="C1684" s="42" t="s">
        <v>1279</v>
      </c>
      <c r="D1684" s="42" t="s">
        <v>1288</v>
      </c>
      <c r="E1684" s="42"/>
      <c r="F1684" s="16">
        <v>450</v>
      </c>
      <c r="G1684" s="43">
        <v>450</v>
      </c>
      <c r="H1684" s="44">
        <f t="shared" si="26"/>
        <v>1</v>
      </c>
    </row>
    <row r="1685" spans="1:8" s="45" customFormat="1" ht="94.5" outlineLevel="6" x14ac:dyDescent="0.2">
      <c r="A1685" s="41" t="s">
        <v>39</v>
      </c>
      <c r="B1685" s="42" t="s">
        <v>1258</v>
      </c>
      <c r="C1685" s="42" t="s">
        <v>1279</v>
      </c>
      <c r="D1685" s="42" t="s">
        <v>1290</v>
      </c>
      <c r="E1685" s="42"/>
      <c r="F1685" s="16">
        <v>450</v>
      </c>
      <c r="G1685" s="43">
        <v>450</v>
      </c>
      <c r="H1685" s="44">
        <f t="shared" si="26"/>
        <v>1</v>
      </c>
    </row>
    <row r="1686" spans="1:8" s="45" customFormat="1" ht="31.5" outlineLevel="7" x14ac:dyDescent="0.2">
      <c r="A1686" s="41" t="s">
        <v>21</v>
      </c>
      <c r="B1686" s="42" t="s">
        <v>1258</v>
      </c>
      <c r="C1686" s="42" t="s">
        <v>1279</v>
      </c>
      <c r="D1686" s="42" t="s">
        <v>1290</v>
      </c>
      <c r="E1686" s="42" t="s">
        <v>20</v>
      </c>
      <c r="F1686" s="16">
        <v>450</v>
      </c>
      <c r="G1686" s="43">
        <v>450</v>
      </c>
      <c r="H1686" s="44">
        <f t="shared" si="26"/>
        <v>1</v>
      </c>
    </row>
    <row r="1687" spans="1:8" ht="15.75" outlineLevel="6" collapsed="1" x14ac:dyDescent="0.2">
      <c r="A1687" s="40" t="s">
        <v>1292</v>
      </c>
      <c r="B1687" s="36" t="s">
        <v>1258</v>
      </c>
      <c r="C1687" s="36" t="s">
        <v>1291</v>
      </c>
      <c r="D1687" s="36"/>
      <c r="E1687" s="36"/>
      <c r="F1687" s="15">
        <v>15954.3</v>
      </c>
      <c r="G1687" s="38">
        <v>15954.3</v>
      </c>
      <c r="H1687" s="39">
        <f t="shared" si="26"/>
        <v>1</v>
      </c>
    </row>
    <row r="1688" spans="1:8" s="45" customFormat="1" ht="47.25" outlineLevel="7" x14ac:dyDescent="0.2">
      <c r="A1688" s="41" t="s">
        <v>814</v>
      </c>
      <c r="B1688" s="42" t="s">
        <v>1258</v>
      </c>
      <c r="C1688" s="42" t="s">
        <v>1291</v>
      </c>
      <c r="D1688" s="42" t="s">
        <v>813</v>
      </c>
      <c r="E1688" s="42"/>
      <c r="F1688" s="16">
        <v>15954.3</v>
      </c>
      <c r="G1688" s="43">
        <v>15954.3</v>
      </c>
      <c r="H1688" s="44">
        <f t="shared" si="26"/>
        <v>1</v>
      </c>
    </row>
    <row r="1689" spans="1:8" s="45" customFormat="1" ht="31.5" outlineLevel="4" x14ac:dyDescent="0.2">
      <c r="A1689" s="41" t="s">
        <v>816</v>
      </c>
      <c r="B1689" s="42" t="s">
        <v>1258</v>
      </c>
      <c r="C1689" s="42" t="s">
        <v>1291</v>
      </c>
      <c r="D1689" s="42" t="s">
        <v>815</v>
      </c>
      <c r="E1689" s="42"/>
      <c r="F1689" s="16">
        <v>15954.3</v>
      </c>
      <c r="G1689" s="43">
        <v>15954.3</v>
      </c>
      <c r="H1689" s="44">
        <f t="shared" si="26"/>
        <v>1</v>
      </c>
    </row>
    <row r="1690" spans="1:8" s="45" customFormat="1" ht="31.5" outlineLevel="5" x14ac:dyDescent="0.2">
      <c r="A1690" s="41" t="s">
        <v>1294</v>
      </c>
      <c r="B1690" s="42" t="s">
        <v>1258</v>
      </c>
      <c r="C1690" s="42" t="s">
        <v>1291</v>
      </c>
      <c r="D1690" s="42" t="s">
        <v>1293</v>
      </c>
      <c r="E1690" s="42"/>
      <c r="F1690" s="16">
        <v>15954.3</v>
      </c>
      <c r="G1690" s="43">
        <v>15954.3</v>
      </c>
      <c r="H1690" s="44">
        <f t="shared" si="26"/>
        <v>1</v>
      </c>
    </row>
    <row r="1691" spans="1:8" s="45" customFormat="1" ht="63" outlineLevel="6" x14ac:dyDescent="0.2">
      <c r="A1691" s="41" t="s">
        <v>1296</v>
      </c>
      <c r="B1691" s="42" t="s">
        <v>1258</v>
      </c>
      <c r="C1691" s="42" t="s">
        <v>1291</v>
      </c>
      <c r="D1691" s="42" t="s">
        <v>1295</v>
      </c>
      <c r="E1691" s="42"/>
      <c r="F1691" s="16">
        <v>15954.3</v>
      </c>
      <c r="G1691" s="43">
        <v>15954.3</v>
      </c>
      <c r="H1691" s="44">
        <f t="shared" si="26"/>
        <v>1</v>
      </c>
    </row>
    <row r="1692" spans="1:8" s="45" customFormat="1" ht="15.75" outlineLevel="7" x14ac:dyDescent="0.2">
      <c r="A1692" s="41" t="s">
        <v>113</v>
      </c>
      <c r="B1692" s="42" t="s">
        <v>1258</v>
      </c>
      <c r="C1692" s="42" t="s">
        <v>1291</v>
      </c>
      <c r="D1692" s="42" t="s">
        <v>1295</v>
      </c>
      <c r="E1692" s="42" t="s">
        <v>112</v>
      </c>
      <c r="F1692" s="16">
        <v>15954.3</v>
      </c>
      <c r="G1692" s="43">
        <v>15954.3</v>
      </c>
      <c r="H1692" s="44">
        <f t="shared" si="26"/>
        <v>1</v>
      </c>
    </row>
    <row r="1693" spans="1:8" ht="15.75" outlineLevel="6" x14ac:dyDescent="0.2">
      <c r="A1693" s="8" t="s">
        <v>2136</v>
      </c>
      <c r="B1693" s="36" t="s">
        <v>1258</v>
      </c>
      <c r="C1693" s="36" t="s">
        <v>1181</v>
      </c>
      <c r="D1693" s="36"/>
      <c r="E1693" s="36"/>
      <c r="F1693" s="15">
        <v>5327981.9000000004</v>
      </c>
      <c r="G1693" s="38">
        <v>5222603.8</v>
      </c>
      <c r="H1693" s="39">
        <f t="shared" si="26"/>
        <v>0.98022176088848945</v>
      </c>
    </row>
    <row r="1694" spans="1:8" ht="15.75" outlineLevel="7" x14ac:dyDescent="0.2">
      <c r="A1694" s="40" t="s">
        <v>1184</v>
      </c>
      <c r="B1694" s="36" t="s">
        <v>1258</v>
      </c>
      <c r="C1694" s="36" t="s">
        <v>1183</v>
      </c>
      <c r="D1694" s="36"/>
      <c r="E1694" s="36"/>
      <c r="F1694" s="15">
        <v>83517.3</v>
      </c>
      <c r="G1694" s="38">
        <v>83517.3</v>
      </c>
      <c r="H1694" s="39">
        <f t="shared" si="26"/>
        <v>1</v>
      </c>
    </row>
    <row r="1695" spans="1:8" s="45" customFormat="1" ht="47.25" outlineLevel="6" x14ac:dyDescent="0.2">
      <c r="A1695" s="41" t="s">
        <v>814</v>
      </c>
      <c r="B1695" s="42" t="s">
        <v>1258</v>
      </c>
      <c r="C1695" s="42" t="s">
        <v>1183</v>
      </c>
      <c r="D1695" s="42" t="s">
        <v>813</v>
      </c>
      <c r="E1695" s="42"/>
      <c r="F1695" s="16">
        <v>83517.3</v>
      </c>
      <c r="G1695" s="43">
        <v>83517.3</v>
      </c>
      <c r="H1695" s="44">
        <f t="shared" si="26"/>
        <v>1</v>
      </c>
    </row>
    <row r="1696" spans="1:8" s="45" customFormat="1" ht="63" outlineLevel="7" x14ac:dyDescent="0.2">
      <c r="A1696" s="41" t="s">
        <v>1298</v>
      </c>
      <c r="B1696" s="42" t="s">
        <v>1258</v>
      </c>
      <c r="C1696" s="42" t="s">
        <v>1183</v>
      </c>
      <c r="D1696" s="42" t="s">
        <v>1297</v>
      </c>
      <c r="E1696" s="42"/>
      <c r="F1696" s="16">
        <v>1267.3</v>
      </c>
      <c r="G1696" s="43">
        <v>1267.3</v>
      </c>
      <c r="H1696" s="44">
        <f t="shared" si="26"/>
        <v>1</v>
      </c>
    </row>
    <row r="1697" spans="1:8" s="45" customFormat="1" ht="63" outlineLevel="4" x14ac:dyDescent="0.2">
      <c r="A1697" s="41" t="s">
        <v>1300</v>
      </c>
      <c r="B1697" s="42" t="s">
        <v>1258</v>
      </c>
      <c r="C1697" s="42" t="s">
        <v>1183</v>
      </c>
      <c r="D1697" s="42" t="s">
        <v>1299</v>
      </c>
      <c r="E1697" s="42"/>
      <c r="F1697" s="16">
        <v>1267.3</v>
      </c>
      <c r="G1697" s="43">
        <v>1267.3</v>
      </c>
      <c r="H1697" s="44">
        <f t="shared" si="26"/>
        <v>1</v>
      </c>
    </row>
    <row r="1698" spans="1:8" s="45" customFormat="1" ht="47.25" outlineLevel="5" x14ac:dyDescent="0.2">
      <c r="A1698" s="41" t="s">
        <v>1302</v>
      </c>
      <c r="B1698" s="42" t="s">
        <v>1258</v>
      </c>
      <c r="C1698" s="42" t="s">
        <v>1183</v>
      </c>
      <c r="D1698" s="42" t="s">
        <v>1301</v>
      </c>
      <c r="E1698" s="42"/>
      <c r="F1698" s="16">
        <v>1267.3</v>
      </c>
      <c r="G1698" s="43">
        <v>1267.3</v>
      </c>
      <c r="H1698" s="44">
        <f t="shared" si="26"/>
        <v>1</v>
      </c>
    </row>
    <row r="1699" spans="1:8" s="45" customFormat="1" ht="31.5" outlineLevel="6" x14ac:dyDescent="0.2">
      <c r="A1699" s="41" t="s">
        <v>21</v>
      </c>
      <c r="B1699" s="42" t="s">
        <v>1258</v>
      </c>
      <c r="C1699" s="42" t="s">
        <v>1183</v>
      </c>
      <c r="D1699" s="42" t="s">
        <v>1301</v>
      </c>
      <c r="E1699" s="42" t="s">
        <v>20</v>
      </c>
      <c r="F1699" s="16">
        <v>1267.3</v>
      </c>
      <c r="G1699" s="43">
        <v>1267.3</v>
      </c>
      <c r="H1699" s="44">
        <f t="shared" si="26"/>
        <v>1</v>
      </c>
    </row>
    <row r="1700" spans="1:8" s="45" customFormat="1" ht="31.5" outlineLevel="7" x14ac:dyDescent="0.2">
      <c r="A1700" s="41" t="s">
        <v>1304</v>
      </c>
      <c r="B1700" s="42" t="s">
        <v>1258</v>
      </c>
      <c r="C1700" s="42" t="s">
        <v>1183</v>
      </c>
      <c r="D1700" s="42" t="s">
        <v>1303</v>
      </c>
      <c r="E1700" s="42"/>
      <c r="F1700" s="16">
        <v>82250</v>
      </c>
      <c r="G1700" s="43">
        <v>82250</v>
      </c>
      <c r="H1700" s="44">
        <f t="shared" si="26"/>
        <v>1</v>
      </c>
    </row>
    <row r="1701" spans="1:8" s="45" customFormat="1" ht="78.75" outlineLevel="4" x14ac:dyDescent="0.2">
      <c r="A1701" s="41" t="s">
        <v>1306</v>
      </c>
      <c r="B1701" s="42" t="s">
        <v>1258</v>
      </c>
      <c r="C1701" s="42" t="s">
        <v>1183</v>
      </c>
      <c r="D1701" s="42" t="s">
        <v>1305</v>
      </c>
      <c r="E1701" s="42"/>
      <c r="F1701" s="16">
        <v>77250</v>
      </c>
      <c r="G1701" s="43">
        <v>77250</v>
      </c>
      <c r="H1701" s="44">
        <f t="shared" si="26"/>
        <v>1</v>
      </c>
    </row>
    <row r="1702" spans="1:8" s="45" customFormat="1" ht="94.5" outlineLevel="5" x14ac:dyDescent="0.2">
      <c r="A1702" s="41" t="s">
        <v>39</v>
      </c>
      <c r="B1702" s="42" t="s">
        <v>1258</v>
      </c>
      <c r="C1702" s="42" t="s">
        <v>1183</v>
      </c>
      <c r="D1702" s="42" t="s">
        <v>1307</v>
      </c>
      <c r="E1702" s="42"/>
      <c r="F1702" s="16">
        <v>77250</v>
      </c>
      <c r="G1702" s="43">
        <v>77250</v>
      </c>
      <c r="H1702" s="44">
        <f t="shared" si="26"/>
        <v>1</v>
      </c>
    </row>
    <row r="1703" spans="1:8" s="45" customFormat="1" ht="31.5" outlineLevel="6" x14ac:dyDescent="0.2">
      <c r="A1703" s="41" t="s">
        <v>41</v>
      </c>
      <c r="B1703" s="42" t="s">
        <v>1258</v>
      </c>
      <c r="C1703" s="42" t="s">
        <v>1183</v>
      </c>
      <c r="D1703" s="42" t="s">
        <v>1307</v>
      </c>
      <c r="E1703" s="42" t="s">
        <v>40</v>
      </c>
      <c r="F1703" s="16">
        <v>77250</v>
      </c>
      <c r="G1703" s="43">
        <v>77250</v>
      </c>
      <c r="H1703" s="44">
        <f t="shared" si="26"/>
        <v>1</v>
      </c>
    </row>
    <row r="1704" spans="1:8" s="45" customFormat="1" ht="31.5" outlineLevel="7" x14ac:dyDescent="0.2">
      <c r="A1704" s="41" t="s">
        <v>1309</v>
      </c>
      <c r="B1704" s="42" t="s">
        <v>1258</v>
      </c>
      <c r="C1704" s="42" t="s">
        <v>1183</v>
      </c>
      <c r="D1704" s="42" t="s">
        <v>1308</v>
      </c>
      <c r="E1704" s="42"/>
      <c r="F1704" s="16">
        <v>5000</v>
      </c>
      <c r="G1704" s="43">
        <v>5000</v>
      </c>
      <c r="H1704" s="44">
        <f t="shared" si="26"/>
        <v>1</v>
      </c>
    </row>
    <row r="1705" spans="1:8" s="45" customFormat="1" ht="47.25" outlineLevel="6" x14ac:dyDescent="0.2">
      <c r="A1705" s="41" t="s">
        <v>1311</v>
      </c>
      <c r="B1705" s="42" t="s">
        <v>1258</v>
      </c>
      <c r="C1705" s="42" t="s">
        <v>1183</v>
      </c>
      <c r="D1705" s="42" t="s">
        <v>1310</v>
      </c>
      <c r="E1705" s="42"/>
      <c r="F1705" s="16">
        <v>5000</v>
      </c>
      <c r="G1705" s="43">
        <v>5000</v>
      </c>
      <c r="H1705" s="44">
        <f t="shared" si="26"/>
        <v>1</v>
      </c>
    </row>
    <row r="1706" spans="1:8" s="45" customFormat="1" ht="31.5" outlineLevel="7" x14ac:dyDescent="0.2">
      <c r="A1706" s="41" t="s">
        <v>41</v>
      </c>
      <c r="B1706" s="42" t="s">
        <v>1258</v>
      </c>
      <c r="C1706" s="42" t="s">
        <v>1183</v>
      </c>
      <c r="D1706" s="42" t="s">
        <v>1310</v>
      </c>
      <c r="E1706" s="42" t="s">
        <v>40</v>
      </c>
      <c r="F1706" s="16">
        <v>5000</v>
      </c>
      <c r="G1706" s="43">
        <v>5000</v>
      </c>
      <c r="H1706" s="44">
        <f t="shared" si="26"/>
        <v>1</v>
      </c>
    </row>
    <row r="1707" spans="1:8" ht="15.75" outlineLevel="5" collapsed="1" x14ac:dyDescent="0.2">
      <c r="A1707" s="40" t="s">
        <v>1313</v>
      </c>
      <c r="B1707" s="36" t="s">
        <v>1258</v>
      </c>
      <c r="C1707" s="36" t="s">
        <v>1312</v>
      </c>
      <c r="D1707" s="36"/>
      <c r="E1707" s="36"/>
      <c r="F1707" s="15">
        <v>5145130.7</v>
      </c>
      <c r="G1707" s="38">
        <v>5041587.4000000004</v>
      </c>
      <c r="H1707" s="39">
        <f t="shared" si="26"/>
        <v>0.97987547721576829</v>
      </c>
    </row>
    <row r="1708" spans="1:8" s="45" customFormat="1" ht="47.25" outlineLevel="6" x14ac:dyDescent="0.2">
      <c r="A1708" s="41" t="s">
        <v>814</v>
      </c>
      <c r="B1708" s="42" t="s">
        <v>1258</v>
      </c>
      <c r="C1708" s="42" t="s">
        <v>1312</v>
      </c>
      <c r="D1708" s="42" t="s">
        <v>813</v>
      </c>
      <c r="E1708" s="42"/>
      <c r="F1708" s="16">
        <v>5040818.5</v>
      </c>
      <c r="G1708" s="43">
        <v>4948854.5</v>
      </c>
      <c r="H1708" s="44">
        <f t="shared" si="26"/>
        <v>0.9817561374209367</v>
      </c>
    </row>
    <row r="1709" spans="1:8" s="45" customFormat="1" ht="63" outlineLevel="7" x14ac:dyDescent="0.2">
      <c r="A1709" s="41" t="s">
        <v>1298</v>
      </c>
      <c r="B1709" s="42" t="s">
        <v>1258</v>
      </c>
      <c r="C1709" s="42" t="s">
        <v>1312</v>
      </c>
      <c r="D1709" s="42" t="s">
        <v>1297</v>
      </c>
      <c r="E1709" s="42"/>
      <c r="F1709" s="16">
        <v>3415028.5</v>
      </c>
      <c r="G1709" s="43">
        <v>3409114.2</v>
      </c>
      <c r="H1709" s="44">
        <f t="shared" si="26"/>
        <v>0.99826815500954103</v>
      </c>
    </row>
    <row r="1710" spans="1:8" s="45" customFormat="1" ht="63" outlineLevel="4" x14ac:dyDescent="0.2">
      <c r="A1710" s="41" t="s">
        <v>1300</v>
      </c>
      <c r="B1710" s="42" t="s">
        <v>1258</v>
      </c>
      <c r="C1710" s="42" t="s">
        <v>1312</v>
      </c>
      <c r="D1710" s="42" t="s">
        <v>1299</v>
      </c>
      <c r="E1710" s="42"/>
      <c r="F1710" s="16">
        <v>3415028.5</v>
      </c>
      <c r="G1710" s="43">
        <v>3409114.2</v>
      </c>
      <c r="H1710" s="44">
        <f t="shared" si="26"/>
        <v>0.99826815500954103</v>
      </c>
    </row>
    <row r="1711" spans="1:8" s="45" customFormat="1" ht="47.25" outlineLevel="5" x14ac:dyDescent="0.2">
      <c r="A1711" s="41" t="s">
        <v>1315</v>
      </c>
      <c r="B1711" s="42" t="s">
        <v>1258</v>
      </c>
      <c r="C1711" s="42" t="s">
        <v>1312</v>
      </c>
      <c r="D1711" s="42" t="s">
        <v>1314</v>
      </c>
      <c r="E1711" s="42"/>
      <c r="F1711" s="16">
        <v>298063.59999999998</v>
      </c>
      <c r="G1711" s="43">
        <v>292160.90000000002</v>
      </c>
      <c r="H1711" s="44">
        <f t="shared" si="26"/>
        <v>0.98019650839619477</v>
      </c>
    </row>
    <row r="1712" spans="1:8" s="45" customFormat="1" ht="31.5" outlineLevel="6" x14ac:dyDescent="0.2">
      <c r="A1712" s="41" t="s">
        <v>21</v>
      </c>
      <c r="B1712" s="42" t="s">
        <v>1258</v>
      </c>
      <c r="C1712" s="42" t="s">
        <v>1312</v>
      </c>
      <c r="D1712" s="42" t="s">
        <v>1314</v>
      </c>
      <c r="E1712" s="42" t="s">
        <v>20</v>
      </c>
      <c r="F1712" s="16">
        <v>298063.59999999998</v>
      </c>
      <c r="G1712" s="43">
        <v>292160.90000000002</v>
      </c>
      <c r="H1712" s="44">
        <f t="shared" si="26"/>
        <v>0.98019650839619477</v>
      </c>
    </row>
    <row r="1713" spans="1:8" s="45" customFormat="1" ht="78.75" outlineLevel="7" x14ac:dyDescent="0.2">
      <c r="A1713" s="41" t="s">
        <v>1317</v>
      </c>
      <c r="B1713" s="42" t="s">
        <v>1258</v>
      </c>
      <c r="C1713" s="42" t="s">
        <v>1312</v>
      </c>
      <c r="D1713" s="42" t="s">
        <v>1316</v>
      </c>
      <c r="E1713" s="42"/>
      <c r="F1713" s="16">
        <v>2291932.9</v>
      </c>
      <c r="G1713" s="43">
        <v>2291921.2999999998</v>
      </c>
      <c r="H1713" s="44">
        <f t="shared" si="26"/>
        <v>0.99999493876980428</v>
      </c>
    </row>
    <row r="1714" spans="1:8" s="45" customFormat="1" ht="15.75" outlineLevel="3" x14ac:dyDescent="0.2">
      <c r="A1714" s="41" t="s">
        <v>72</v>
      </c>
      <c r="B1714" s="42" t="s">
        <v>1258</v>
      </c>
      <c r="C1714" s="42" t="s">
        <v>1312</v>
      </c>
      <c r="D1714" s="42" t="s">
        <v>1316</v>
      </c>
      <c r="E1714" s="42" t="s">
        <v>3</v>
      </c>
      <c r="F1714" s="16">
        <v>2291932.9</v>
      </c>
      <c r="G1714" s="43">
        <v>2291921.2999999998</v>
      </c>
      <c r="H1714" s="44">
        <f t="shared" si="26"/>
        <v>0.99999493876980428</v>
      </c>
    </row>
    <row r="1715" spans="1:8" s="45" customFormat="1" ht="94.5" outlineLevel="4" x14ac:dyDescent="0.2">
      <c r="A1715" s="41" t="s">
        <v>1319</v>
      </c>
      <c r="B1715" s="42" t="s">
        <v>1258</v>
      </c>
      <c r="C1715" s="42" t="s">
        <v>1312</v>
      </c>
      <c r="D1715" s="42" t="s">
        <v>1318</v>
      </c>
      <c r="E1715" s="42"/>
      <c r="F1715" s="16">
        <v>825032</v>
      </c>
      <c r="G1715" s="43">
        <v>825032</v>
      </c>
      <c r="H1715" s="44">
        <f t="shared" si="26"/>
        <v>1</v>
      </c>
    </row>
    <row r="1716" spans="1:8" s="45" customFormat="1" ht="15.75" outlineLevel="5" x14ac:dyDescent="0.2">
      <c r="A1716" s="41" t="s">
        <v>72</v>
      </c>
      <c r="B1716" s="42" t="s">
        <v>1258</v>
      </c>
      <c r="C1716" s="42" t="s">
        <v>1312</v>
      </c>
      <c r="D1716" s="42" t="s">
        <v>1318</v>
      </c>
      <c r="E1716" s="42" t="s">
        <v>3</v>
      </c>
      <c r="F1716" s="16">
        <v>825032</v>
      </c>
      <c r="G1716" s="43">
        <v>825032</v>
      </c>
      <c r="H1716" s="44">
        <f t="shared" si="26"/>
        <v>1</v>
      </c>
    </row>
    <row r="1717" spans="1:8" s="45" customFormat="1" ht="47.25" outlineLevel="6" x14ac:dyDescent="0.2">
      <c r="A1717" s="41" t="s">
        <v>1321</v>
      </c>
      <c r="B1717" s="42" t="s">
        <v>1258</v>
      </c>
      <c r="C1717" s="42" t="s">
        <v>1312</v>
      </c>
      <c r="D1717" s="42" t="s">
        <v>1320</v>
      </c>
      <c r="E1717" s="42"/>
      <c r="F1717" s="16">
        <v>794530.1</v>
      </c>
      <c r="G1717" s="43">
        <v>756632.8</v>
      </c>
      <c r="H1717" s="44">
        <f t="shared" si="26"/>
        <v>0.95230224758004767</v>
      </c>
    </row>
    <row r="1718" spans="1:8" s="45" customFormat="1" ht="78.75" outlineLevel="7" x14ac:dyDescent="0.2">
      <c r="A1718" s="41" t="s">
        <v>1323</v>
      </c>
      <c r="B1718" s="42" t="s">
        <v>1258</v>
      </c>
      <c r="C1718" s="42" t="s">
        <v>1312</v>
      </c>
      <c r="D1718" s="42" t="s">
        <v>1322</v>
      </c>
      <c r="E1718" s="42"/>
      <c r="F1718" s="16">
        <v>794530.1</v>
      </c>
      <c r="G1718" s="43">
        <v>756632.8</v>
      </c>
      <c r="H1718" s="44">
        <f t="shared" si="26"/>
        <v>0.95230224758004767</v>
      </c>
    </row>
    <row r="1719" spans="1:8" s="45" customFormat="1" ht="63" outlineLevel="6" x14ac:dyDescent="0.2">
      <c r="A1719" s="41" t="s">
        <v>1325</v>
      </c>
      <c r="B1719" s="42" t="s">
        <v>1258</v>
      </c>
      <c r="C1719" s="42" t="s">
        <v>1312</v>
      </c>
      <c r="D1719" s="42" t="s">
        <v>1324</v>
      </c>
      <c r="E1719" s="42"/>
      <c r="F1719" s="16">
        <v>145078.29999999999</v>
      </c>
      <c r="G1719" s="43">
        <v>145078.29999999999</v>
      </c>
      <c r="H1719" s="44">
        <f t="shared" si="26"/>
        <v>1</v>
      </c>
    </row>
    <row r="1720" spans="1:8" s="45" customFormat="1" ht="15.75" outlineLevel="7" x14ac:dyDescent="0.2">
      <c r="A1720" s="41" t="s">
        <v>113</v>
      </c>
      <c r="B1720" s="42" t="s">
        <v>1258</v>
      </c>
      <c r="C1720" s="42" t="s">
        <v>1312</v>
      </c>
      <c r="D1720" s="42" t="s">
        <v>1324</v>
      </c>
      <c r="E1720" s="42" t="s">
        <v>112</v>
      </c>
      <c r="F1720" s="16">
        <v>145078.29999999999</v>
      </c>
      <c r="G1720" s="43">
        <v>145078.29999999999</v>
      </c>
      <c r="H1720" s="44">
        <f t="shared" si="26"/>
        <v>1</v>
      </c>
    </row>
    <row r="1721" spans="1:8" s="45" customFormat="1" ht="94.5" outlineLevel="6" x14ac:dyDescent="0.2">
      <c r="A1721" s="41" t="s">
        <v>1327</v>
      </c>
      <c r="B1721" s="42" t="s">
        <v>1258</v>
      </c>
      <c r="C1721" s="42" t="s">
        <v>1312</v>
      </c>
      <c r="D1721" s="42" t="s">
        <v>1326</v>
      </c>
      <c r="E1721" s="42"/>
      <c r="F1721" s="16">
        <v>617719.5</v>
      </c>
      <c r="G1721" s="43">
        <v>579822.19999999995</v>
      </c>
      <c r="H1721" s="44">
        <f t="shared" si="26"/>
        <v>0.9386496621848589</v>
      </c>
    </row>
    <row r="1722" spans="1:8" s="45" customFormat="1" ht="15.75" outlineLevel="7" x14ac:dyDescent="0.2">
      <c r="A1722" s="41" t="s">
        <v>113</v>
      </c>
      <c r="B1722" s="42" t="s">
        <v>1258</v>
      </c>
      <c r="C1722" s="42" t="s">
        <v>1312</v>
      </c>
      <c r="D1722" s="42" t="s">
        <v>1326</v>
      </c>
      <c r="E1722" s="42" t="s">
        <v>112</v>
      </c>
      <c r="F1722" s="16">
        <v>617719.5</v>
      </c>
      <c r="G1722" s="43">
        <v>579822.19999999995</v>
      </c>
      <c r="H1722" s="44">
        <f t="shared" si="26"/>
        <v>0.9386496621848589</v>
      </c>
    </row>
    <row r="1723" spans="1:8" s="45" customFormat="1" ht="110.25" outlineLevel="2" x14ac:dyDescent="0.2">
      <c r="A1723" s="46" t="s">
        <v>1329</v>
      </c>
      <c r="B1723" s="42" t="s">
        <v>1258</v>
      </c>
      <c r="C1723" s="42" t="s">
        <v>1312</v>
      </c>
      <c r="D1723" s="42" t="s">
        <v>1328</v>
      </c>
      <c r="E1723" s="42"/>
      <c r="F1723" s="16">
        <v>31732.3</v>
      </c>
      <c r="G1723" s="43">
        <v>31732.3</v>
      </c>
      <c r="H1723" s="44">
        <f t="shared" si="26"/>
        <v>1</v>
      </c>
    </row>
    <row r="1724" spans="1:8" s="45" customFormat="1" ht="15.75" outlineLevel="3" x14ac:dyDescent="0.2">
      <c r="A1724" s="41" t="s">
        <v>113</v>
      </c>
      <c r="B1724" s="42" t="s">
        <v>1258</v>
      </c>
      <c r="C1724" s="42" t="s">
        <v>1312</v>
      </c>
      <c r="D1724" s="42" t="s">
        <v>1328</v>
      </c>
      <c r="E1724" s="42" t="s">
        <v>112</v>
      </c>
      <c r="F1724" s="16">
        <v>31732.3</v>
      </c>
      <c r="G1724" s="43">
        <v>31732.3</v>
      </c>
      <c r="H1724" s="44">
        <f t="shared" si="26"/>
        <v>1</v>
      </c>
    </row>
    <row r="1725" spans="1:8" s="45" customFormat="1" ht="31.5" outlineLevel="4" x14ac:dyDescent="0.2">
      <c r="A1725" s="41" t="s">
        <v>816</v>
      </c>
      <c r="B1725" s="42" t="s">
        <v>1258</v>
      </c>
      <c r="C1725" s="42" t="s">
        <v>1312</v>
      </c>
      <c r="D1725" s="42" t="s">
        <v>815</v>
      </c>
      <c r="E1725" s="42"/>
      <c r="F1725" s="16">
        <v>2000</v>
      </c>
      <c r="G1725" s="43">
        <v>2000</v>
      </c>
      <c r="H1725" s="44">
        <f t="shared" si="26"/>
        <v>1</v>
      </c>
    </row>
    <row r="1726" spans="1:8" s="45" customFormat="1" ht="63" outlineLevel="5" x14ac:dyDescent="0.2">
      <c r="A1726" s="41" t="s">
        <v>1331</v>
      </c>
      <c r="B1726" s="42" t="s">
        <v>1258</v>
      </c>
      <c r="C1726" s="42" t="s">
        <v>1312</v>
      </c>
      <c r="D1726" s="42" t="s">
        <v>1330</v>
      </c>
      <c r="E1726" s="42"/>
      <c r="F1726" s="16">
        <v>2000</v>
      </c>
      <c r="G1726" s="43">
        <v>2000</v>
      </c>
      <c r="H1726" s="44">
        <f t="shared" si="26"/>
        <v>1</v>
      </c>
    </row>
    <row r="1727" spans="1:8" s="45" customFormat="1" ht="110.25" outlineLevel="6" x14ac:dyDescent="0.2">
      <c r="A1727" s="46" t="s">
        <v>1333</v>
      </c>
      <c r="B1727" s="42" t="s">
        <v>1258</v>
      </c>
      <c r="C1727" s="42" t="s">
        <v>1312</v>
      </c>
      <c r="D1727" s="42" t="s">
        <v>1332</v>
      </c>
      <c r="E1727" s="42"/>
      <c r="F1727" s="16">
        <v>2000</v>
      </c>
      <c r="G1727" s="43">
        <v>2000</v>
      </c>
      <c r="H1727" s="44">
        <f t="shared" si="26"/>
        <v>1</v>
      </c>
    </row>
    <row r="1728" spans="1:8" s="45" customFormat="1" ht="15.75" outlineLevel="7" x14ac:dyDescent="0.2">
      <c r="A1728" s="41" t="s">
        <v>113</v>
      </c>
      <c r="B1728" s="42" t="s">
        <v>1258</v>
      </c>
      <c r="C1728" s="42" t="s">
        <v>1312</v>
      </c>
      <c r="D1728" s="42" t="s">
        <v>1332</v>
      </c>
      <c r="E1728" s="42" t="s">
        <v>112</v>
      </c>
      <c r="F1728" s="16">
        <v>2000</v>
      </c>
      <c r="G1728" s="43">
        <v>2000</v>
      </c>
      <c r="H1728" s="44">
        <f t="shared" si="26"/>
        <v>1</v>
      </c>
    </row>
    <row r="1729" spans="1:8" s="45" customFormat="1" ht="15.75" outlineLevel="6" x14ac:dyDescent="0.2">
      <c r="A1729" s="41" t="s">
        <v>1335</v>
      </c>
      <c r="B1729" s="42" t="s">
        <v>1258</v>
      </c>
      <c r="C1729" s="42" t="s">
        <v>1312</v>
      </c>
      <c r="D1729" s="42" t="s">
        <v>1334</v>
      </c>
      <c r="E1729" s="42"/>
      <c r="F1729" s="16">
        <v>823206.9</v>
      </c>
      <c r="G1729" s="43">
        <v>775054.5</v>
      </c>
      <c r="H1729" s="44">
        <f t="shared" si="26"/>
        <v>0.94150632119337185</v>
      </c>
    </row>
    <row r="1730" spans="1:8" s="45" customFormat="1" ht="47.25" outlineLevel="7" x14ac:dyDescent="0.2">
      <c r="A1730" s="41" t="s">
        <v>1337</v>
      </c>
      <c r="B1730" s="42" t="s">
        <v>1258</v>
      </c>
      <c r="C1730" s="42" t="s">
        <v>1312</v>
      </c>
      <c r="D1730" s="42" t="s">
        <v>1336</v>
      </c>
      <c r="E1730" s="42"/>
      <c r="F1730" s="16">
        <v>815370.1</v>
      </c>
      <c r="G1730" s="43">
        <v>767260.7</v>
      </c>
      <c r="H1730" s="44">
        <f t="shared" si="26"/>
        <v>0.94099685529307486</v>
      </c>
    </row>
    <row r="1731" spans="1:8" s="45" customFormat="1" ht="63" outlineLevel="7" x14ac:dyDescent="0.2">
      <c r="A1731" s="41" t="s">
        <v>1325</v>
      </c>
      <c r="B1731" s="42" t="s">
        <v>1258</v>
      </c>
      <c r="C1731" s="42" t="s">
        <v>1312</v>
      </c>
      <c r="D1731" s="42" t="s">
        <v>1338</v>
      </c>
      <c r="E1731" s="42"/>
      <c r="F1731" s="16">
        <v>702917.3</v>
      </c>
      <c r="G1731" s="43">
        <v>702917.3</v>
      </c>
      <c r="H1731" s="44">
        <f t="shared" si="26"/>
        <v>1</v>
      </c>
    </row>
    <row r="1732" spans="1:8" s="45" customFormat="1" ht="15.75" outlineLevel="7" x14ac:dyDescent="0.2">
      <c r="A1732" s="41" t="s">
        <v>113</v>
      </c>
      <c r="B1732" s="42" t="s">
        <v>1258</v>
      </c>
      <c r="C1732" s="42" t="s">
        <v>1312</v>
      </c>
      <c r="D1732" s="42" t="s">
        <v>1338</v>
      </c>
      <c r="E1732" s="42" t="s">
        <v>112</v>
      </c>
      <c r="F1732" s="16">
        <v>702917.3</v>
      </c>
      <c r="G1732" s="43">
        <v>702917.3</v>
      </c>
      <c r="H1732" s="44">
        <f t="shared" si="26"/>
        <v>1</v>
      </c>
    </row>
    <row r="1733" spans="1:8" s="45" customFormat="1" ht="78.75" outlineLevel="6" x14ac:dyDescent="0.2">
      <c r="A1733" s="41" t="s">
        <v>1340</v>
      </c>
      <c r="B1733" s="42" t="s">
        <v>1258</v>
      </c>
      <c r="C1733" s="42" t="s">
        <v>1312</v>
      </c>
      <c r="D1733" s="42" t="s">
        <v>1339</v>
      </c>
      <c r="E1733" s="42"/>
      <c r="F1733" s="16">
        <v>81404.800000000003</v>
      </c>
      <c r="G1733" s="43">
        <v>64343.4</v>
      </c>
      <c r="H1733" s="44">
        <f t="shared" si="26"/>
        <v>0.79041285034789099</v>
      </c>
    </row>
    <row r="1734" spans="1:8" s="45" customFormat="1" ht="15.75" outlineLevel="7" x14ac:dyDescent="0.2">
      <c r="A1734" s="41" t="s">
        <v>113</v>
      </c>
      <c r="B1734" s="42" t="s">
        <v>1258</v>
      </c>
      <c r="C1734" s="42" t="s">
        <v>1312</v>
      </c>
      <c r="D1734" s="42" t="s">
        <v>1339</v>
      </c>
      <c r="E1734" s="42" t="s">
        <v>112</v>
      </c>
      <c r="F1734" s="16">
        <v>81404.800000000003</v>
      </c>
      <c r="G1734" s="43">
        <v>64343.4</v>
      </c>
      <c r="H1734" s="44">
        <f t="shared" si="26"/>
        <v>0.79041285034789099</v>
      </c>
    </row>
    <row r="1735" spans="1:8" s="45" customFormat="1" ht="126" outlineLevel="7" x14ac:dyDescent="0.2">
      <c r="A1735" s="14" t="s">
        <v>2142</v>
      </c>
      <c r="B1735" s="13" t="s">
        <v>1258</v>
      </c>
      <c r="C1735" s="13" t="s">
        <v>1312</v>
      </c>
      <c r="D1735" s="13" t="s">
        <v>2143</v>
      </c>
      <c r="E1735" s="13"/>
      <c r="F1735" s="16">
        <v>31048</v>
      </c>
      <c r="G1735" s="43">
        <v>0</v>
      </c>
      <c r="H1735" s="44">
        <f t="shared" si="26"/>
        <v>0</v>
      </c>
    </row>
    <row r="1736" spans="1:8" s="45" customFormat="1" ht="15.75" outlineLevel="7" x14ac:dyDescent="0.2">
      <c r="A1736" s="12" t="s">
        <v>113</v>
      </c>
      <c r="B1736" s="13" t="s">
        <v>1258</v>
      </c>
      <c r="C1736" s="13" t="s">
        <v>1312</v>
      </c>
      <c r="D1736" s="13" t="s">
        <v>2143</v>
      </c>
      <c r="E1736" s="13" t="s">
        <v>112</v>
      </c>
      <c r="F1736" s="16">
        <v>31048</v>
      </c>
      <c r="G1736" s="43">
        <v>0</v>
      </c>
      <c r="H1736" s="44">
        <f t="shared" ref="H1736:H1799" si="27">G1736/F1736</f>
        <v>0</v>
      </c>
    </row>
    <row r="1737" spans="1:8" s="45" customFormat="1" ht="31.5" outlineLevel="4" x14ac:dyDescent="0.2">
      <c r="A1737" s="41" t="s">
        <v>1342</v>
      </c>
      <c r="B1737" s="42" t="s">
        <v>1258</v>
      </c>
      <c r="C1737" s="42" t="s">
        <v>1312</v>
      </c>
      <c r="D1737" s="42" t="s">
        <v>1341</v>
      </c>
      <c r="E1737" s="42"/>
      <c r="F1737" s="16">
        <v>7836.8</v>
      </c>
      <c r="G1737" s="43">
        <v>7793.8</v>
      </c>
      <c r="H1737" s="44">
        <f t="shared" si="27"/>
        <v>0.99451306655777871</v>
      </c>
    </row>
    <row r="1738" spans="1:8" s="45" customFormat="1" ht="47.25" outlineLevel="5" x14ac:dyDescent="0.2">
      <c r="A1738" s="41" t="s">
        <v>1344</v>
      </c>
      <c r="B1738" s="42" t="s">
        <v>1258</v>
      </c>
      <c r="C1738" s="42" t="s">
        <v>1312</v>
      </c>
      <c r="D1738" s="42" t="s">
        <v>1343</v>
      </c>
      <c r="E1738" s="42"/>
      <c r="F1738" s="16">
        <v>7836.8</v>
      </c>
      <c r="G1738" s="43">
        <v>7793.8</v>
      </c>
      <c r="H1738" s="44">
        <f t="shared" si="27"/>
        <v>0.99451306655777871</v>
      </c>
    </row>
    <row r="1739" spans="1:8" s="45" customFormat="1" ht="15.75" outlineLevel="6" x14ac:dyDescent="0.2">
      <c r="A1739" s="41" t="s">
        <v>113</v>
      </c>
      <c r="B1739" s="42" t="s">
        <v>1258</v>
      </c>
      <c r="C1739" s="42" t="s">
        <v>1312</v>
      </c>
      <c r="D1739" s="42" t="s">
        <v>1343</v>
      </c>
      <c r="E1739" s="42" t="s">
        <v>112</v>
      </c>
      <c r="F1739" s="16">
        <v>7836.8</v>
      </c>
      <c r="G1739" s="43">
        <v>7793.8</v>
      </c>
      <c r="H1739" s="44">
        <f t="shared" si="27"/>
        <v>0.99451306655777871</v>
      </c>
    </row>
    <row r="1740" spans="1:8" s="45" customFormat="1" ht="47.25" outlineLevel="7" x14ac:dyDescent="0.2">
      <c r="A1740" s="41" t="s">
        <v>821</v>
      </c>
      <c r="B1740" s="42" t="s">
        <v>1258</v>
      </c>
      <c r="C1740" s="42" t="s">
        <v>1312</v>
      </c>
      <c r="D1740" s="42" t="s">
        <v>820</v>
      </c>
      <c r="E1740" s="42"/>
      <c r="F1740" s="16">
        <v>6053</v>
      </c>
      <c r="G1740" s="43">
        <v>6053</v>
      </c>
      <c r="H1740" s="44">
        <f t="shared" si="27"/>
        <v>1</v>
      </c>
    </row>
    <row r="1741" spans="1:8" s="45" customFormat="1" ht="63" outlineLevel="5" x14ac:dyDescent="0.2">
      <c r="A1741" s="41" t="s">
        <v>1346</v>
      </c>
      <c r="B1741" s="42" t="s">
        <v>1258</v>
      </c>
      <c r="C1741" s="42" t="s">
        <v>1312</v>
      </c>
      <c r="D1741" s="42" t="s">
        <v>1345</v>
      </c>
      <c r="E1741" s="42"/>
      <c r="F1741" s="16">
        <v>6053</v>
      </c>
      <c r="G1741" s="43">
        <v>6053</v>
      </c>
      <c r="H1741" s="44">
        <f t="shared" si="27"/>
        <v>1</v>
      </c>
    </row>
    <row r="1742" spans="1:8" s="45" customFormat="1" ht="63" outlineLevel="6" x14ac:dyDescent="0.2">
      <c r="A1742" s="41" t="s">
        <v>1348</v>
      </c>
      <c r="B1742" s="42" t="s">
        <v>1258</v>
      </c>
      <c r="C1742" s="42" t="s">
        <v>1312</v>
      </c>
      <c r="D1742" s="42" t="s">
        <v>1347</v>
      </c>
      <c r="E1742" s="42"/>
      <c r="F1742" s="16">
        <v>6053</v>
      </c>
      <c r="G1742" s="43">
        <v>6053</v>
      </c>
      <c r="H1742" s="44">
        <f t="shared" si="27"/>
        <v>1</v>
      </c>
    </row>
    <row r="1743" spans="1:8" s="45" customFormat="1" ht="15.75" outlineLevel="7" x14ac:dyDescent="0.2">
      <c r="A1743" s="41" t="s">
        <v>113</v>
      </c>
      <c r="B1743" s="42" t="s">
        <v>1258</v>
      </c>
      <c r="C1743" s="42" t="s">
        <v>1312</v>
      </c>
      <c r="D1743" s="42" t="s">
        <v>1347</v>
      </c>
      <c r="E1743" s="42" t="s">
        <v>112</v>
      </c>
      <c r="F1743" s="16">
        <v>6053</v>
      </c>
      <c r="G1743" s="43">
        <v>6053</v>
      </c>
      <c r="H1743" s="44">
        <f t="shared" si="27"/>
        <v>1</v>
      </c>
    </row>
    <row r="1744" spans="1:8" s="45" customFormat="1" ht="63" outlineLevel="1" x14ac:dyDescent="0.2">
      <c r="A1744" s="41" t="s">
        <v>567</v>
      </c>
      <c r="B1744" s="42" t="s">
        <v>1258</v>
      </c>
      <c r="C1744" s="42" t="s">
        <v>1312</v>
      </c>
      <c r="D1744" s="42" t="s">
        <v>566</v>
      </c>
      <c r="E1744" s="42"/>
      <c r="F1744" s="16">
        <v>104312.2</v>
      </c>
      <c r="G1744" s="43">
        <v>92732.9</v>
      </c>
      <c r="H1744" s="44">
        <f t="shared" si="27"/>
        <v>0.88899380896961233</v>
      </c>
    </row>
    <row r="1745" spans="1:8" s="45" customFormat="1" ht="31.5" outlineLevel="2" x14ac:dyDescent="0.2">
      <c r="A1745" s="41" t="s">
        <v>1186</v>
      </c>
      <c r="B1745" s="42" t="s">
        <v>1258</v>
      </c>
      <c r="C1745" s="42" t="s">
        <v>1312</v>
      </c>
      <c r="D1745" s="42" t="s">
        <v>1185</v>
      </c>
      <c r="E1745" s="42"/>
      <c r="F1745" s="16">
        <v>104312.2</v>
      </c>
      <c r="G1745" s="43">
        <v>92732.9</v>
      </c>
      <c r="H1745" s="44">
        <f t="shared" si="27"/>
        <v>0.88899380896961233</v>
      </c>
    </row>
    <row r="1746" spans="1:8" s="45" customFormat="1" ht="47.25" outlineLevel="3" x14ac:dyDescent="0.2">
      <c r="A1746" s="41" t="s">
        <v>1350</v>
      </c>
      <c r="B1746" s="42" t="s">
        <v>1258</v>
      </c>
      <c r="C1746" s="42" t="s">
        <v>1312</v>
      </c>
      <c r="D1746" s="42" t="s">
        <v>1349</v>
      </c>
      <c r="E1746" s="42"/>
      <c r="F1746" s="16">
        <v>104312.2</v>
      </c>
      <c r="G1746" s="43">
        <v>92732.9</v>
      </c>
      <c r="H1746" s="44">
        <f t="shared" si="27"/>
        <v>0.88899380896961233</v>
      </c>
    </row>
    <row r="1747" spans="1:8" s="45" customFormat="1" ht="47.25" outlineLevel="4" x14ac:dyDescent="0.2">
      <c r="A1747" s="41" t="s">
        <v>1190</v>
      </c>
      <c r="B1747" s="42" t="s">
        <v>1258</v>
      </c>
      <c r="C1747" s="42" t="s">
        <v>1312</v>
      </c>
      <c r="D1747" s="42" t="s">
        <v>1351</v>
      </c>
      <c r="E1747" s="42"/>
      <c r="F1747" s="16">
        <v>50172.2</v>
      </c>
      <c r="G1747" s="43">
        <v>50172.2</v>
      </c>
      <c r="H1747" s="44">
        <f t="shared" si="27"/>
        <v>1</v>
      </c>
    </row>
    <row r="1748" spans="1:8" s="45" customFormat="1" ht="15.75" outlineLevel="5" x14ac:dyDescent="0.2">
      <c r="A1748" s="41" t="s">
        <v>113</v>
      </c>
      <c r="B1748" s="42" t="s">
        <v>1258</v>
      </c>
      <c r="C1748" s="42" t="s">
        <v>1312</v>
      </c>
      <c r="D1748" s="42" t="s">
        <v>1351</v>
      </c>
      <c r="E1748" s="42" t="s">
        <v>112</v>
      </c>
      <c r="F1748" s="16">
        <v>50172.2</v>
      </c>
      <c r="G1748" s="43">
        <v>50172.2</v>
      </c>
      <c r="H1748" s="44">
        <f t="shared" si="27"/>
        <v>1</v>
      </c>
    </row>
    <row r="1749" spans="1:8" s="45" customFormat="1" ht="78.75" outlineLevel="6" x14ac:dyDescent="0.2">
      <c r="A1749" s="41" t="s">
        <v>1353</v>
      </c>
      <c r="B1749" s="42" t="s">
        <v>1258</v>
      </c>
      <c r="C1749" s="42" t="s">
        <v>1312</v>
      </c>
      <c r="D1749" s="42" t="s">
        <v>1352</v>
      </c>
      <c r="E1749" s="42"/>
      <c r="F1749" s="16">
        <v>48140</v>
      </c>
      <c r="G1749" s="43">
        <v>36560.699999999997</v>
      </c>
      <c r="H1749" s="44">
        <f t="shared" si="27"/>
        <v>0.75946614042376392</v>
      </c>
    </row>
    <row r="1750" spans="1:8" s="45" customFormat="1" ht="15.75" outlineLevel="7" x14ac:dyDescent="0.2">
      <c r="A1750" s="41" t="s">
        <v>113</v>
      </c>
      <c r="B1750" s="42" t="s">
        <v>1258</v>
      </c>
      <c r="C1750" s="42" t="s">
        <v>1312</v>
      </c>
      <c r="D1750" s="42" t="s">
        <v>1352</v>
      </c>
      <c r="E1750" s="42" t="s">
        <v>112</v>
      </c>
      <c r="F1750" s="16">
        <v>48140</v>
      </c>
      <c r="G1750" s="43">
        <v>36560.699999999997</v>
      </c>
      <c r="H1750" s="44">
        <f t="shared" si="27"/>
        <v>0.75946614042376392</v>
      </c>
    </row>
    <row r="1751" spans="1:8" s="45" customFormat="1" ht="78.75" outlineLevel="2" x14ac:dyDescent="0.2">
      <c r="A1751" s="41" t="s">
        <v>1355</v>
      </c>
      <c r="B1751" s="42" t="s">
        <v>1258</v>
      </c>
      <c r="C1751" s="42" t="s">
        <v>1312</v>
      </c>
      <c r="D1751" s="42" t="s">
        <v>1354</v>
      </c>
      <c r="E1751" s="42"/>
      <c r="F1751" s="16">
        <v>6000</v>
      </c>
      <c r="G1751" s="43">
        <v>6000</v>
      </c>
      <c r="H1751" s="44">
        <f t="shared" si="27"/>
        <v>1</v>
      </c>
    </row>
    <row r="1752" spans="1:8" s="45" customFormat="1" ht="15.75" outlineLevel="3" x14ac:dyDescent="0.2">
      <c r="A1752" s="41" t="s">
        <v>113</v>
      </c>
      <c r="B1752" s="42" t="s">
        <v>1258</v>
      </c>
      <c r="C1752" s="42" t="s">
        <v>1312</v>
      </c>
      <c r="D1752" s="42" t="s">
        <v>1354</v>
      </c>
      <c r="E1752" s="42" t="s">
        <v>112</v>
      </c>
      <c r="F1752" s="16">
        <v>6000</v>
      </c>
      <c r="G1752" s="43">
        <v>6000</v>
      </c>
      <c r="H1752" s="44">
        <f t="shared" si="27"/>
        <v>1</v>
      </c>
    </row>
    <row r="1753" spans="1:8" ht="31.5" outlineLevel="4" collapsed="1" x14ac:dyDescent="0.2">
      <c r="A1753" s="40" t="s">
        <v>1357</v>
      </c>
      <c r="B1753" s="36" t="s">
        <v>1258</v>
      </c>
      <c r="C1753" s="36" t="s">
        <v>1356</v>
      </c>
      <c r="D1753" s="36"/>
      <c r="E1753" s="36"/>
      <c r="F1753" s="15">
        <v>99333.9</v>
      </c>
      <c r="G1753" s="38">
        <v>97499.1</v>
      </c>
      <c r="H1753" s="39">
        <f t="shared" si="27"/>
        <v>0.98152896443208226</v>
      </c>
    </row>
    <row r="1754" spans="1:8" s="45" customFormat="1" ht="47.25" outlineLevel="5" x14ac:dyDescent="0.2">
      <c r="A1754" s="41" t="s">
        <v>814</v>
      </c>
      <c r="B1754" s="42" t="s">
        <v>1258</v>
      </c>
      <c r="C1754" s="42" t="s">
        <v>1356</v>
      </c>
      <c r="D1754" s="42" t="s">
        <v>813</v>
      </c>
      <c r="E1754" s="42"/>
      <c r="F1754" s="16">
        <v>99333.9</v>
      </c>
      <c r="G1754" s="43">
        <v>97499.1</v>
      </c>
      <c r="H1754" s="44">
        <f t="shared" si="27"/>
        <v>0.98152896443208226</v>
      </c>
    </row>
    <row r="1755" spans="1:8" s="45" customFormat="1" ht="63" outlineLevel="6" x14ac:dyDescent="0.2">
      <c r="A1755" s="41" t="s">
        <v>1298</v>
      </c>
      <c r="B1755" s="42" t="s">
        <v>1258</v>
      </c>
      <c r="C1755" s="42" t="s">
        <v>1356</v>
      </c>
      <c r="D1755" s="42" t="s">
        <v>1297</v>
      </c>
      <c r="E1755" s="42"/>
      <c r="F1755" s="16">
        <v>94273.600000000006</v>
      </c>
      <c r="G1755" s="43">
        <v>93266</v>
      </c>
      <c r="H1755" s="44">
        <f t="shared" si="27"/>
        <v>0.98931196008214384</v>
      </c>
    </row>
    <row r="1756" spans="1:8" s="45" customFormat="1" ht="63" outlineLevel="7" x14ac:dyDescent="0.2">
      <c r="A1756" s="41" t="s">
        <v>1300</v>
      </c>
      <c r="B1756" s="42" t="s">
        <v>1258</v>
      </c>
      <c r="C1756" s="42" t="s">
        <v>1356</v>
      </c>
      <c r="D1756" s="42" t="s">
        <v>1299</v>
      </c>
      <c r="E1756" s="42"/>
      <c r="F1756" s="16">
        <v>94273.600000000006</v>
      </c>
      <c r="G1756" s="43">
        <v>93266</v>
      </c>
      <c r="H1756" s="44">
        <f t="shared" si="27"/>
        <v>0.98931196008214384</v>
      </c>
    </row>
    <row r="1757" spans="1:8" s="45" customFormat="1" ht="31.5" outlineLevel="1" x14ac:dyDescent="0.2">
      <c r="A1757" s="41" t="s">
        <v>15</v>
      </c>
      <c r="B1757" s="42" t="s">
        <v>1258</v>
      </c>
      <c r="C1757" s="42" t="s">
        <v>1356</v>
      </c>
      <c r="D1757" s="42" t="s">
        <v>1358</v>
      </c>
      <c r="E1757" s="42"/>
      <c r="F1757" s="16">
        <v>74442.899999999994</v>
      </c>
      <c r="G1757" s="43">
        <v>73564.5</v>
      </c>
      <c r="H1757" s="44">
        <f t="shared" si="27"/>
        <v>0.98820035221626246</v>
      </c>
    </row>
    <row r="1758" spans="1:8" s="45" customFormat="1" ht="63.75" customHeight="1" outlineLevel="2" collapsed="1" x14ac:dyDescent="0.2">
      <c r="A1758" s="41" t="s">
        <v>17</v>
      </c>
      <c r="B1758" s="42" t="s">
        <v>1258</v>
      </c>
      <c r="C1758" s="42" t="s">
        <v>1356</v>
      </c>
      <c r="D1758" s="42" t="s">
        <v>1358</v>
      </c>
      <c r="E1758" s="42" t="s">
        <v>16</v>
      </c>
      <c r="F1758" s="16">
        <v>74442.899999999994</v>
      </c>
      <c r="G1758" s="43">
        <v>73564.5</v>
      </c>
      <c r="H1758" s="44">
        <f t="shared" si="27"/>
        <v>0.98820035221626246</v>
      </c>
    </row>
    <row r="1759" spans="1:8" s="45" customFormat="1" ht="31.5" outlineLevel="3" x14ac:dyDescent="0.2">
      <c r="A1759" s="41" t="s">
        <v>19</v>
      </c>
      <c r="B1759" s="42" t="s">
        <v>1258</v>
      </c>
      <c r="C1759" s="42" t="s">
        <v>1356</v>
      </c>
      <c r="D1759" s="42" t="s">
        <v>1359</v>
      </c>
      <c r="E1759" s="42"/>
      <c r="F1759" s="16">
        <v>4363.8</v>
      </c>
      <c r="G1759" s="43">
        <v>4263.6000000000004</v>
      </c>
      <c r="H1759" s="44">
        <f t="shared" si="27"/>
        <v>0.97703836106146025</v>
      </c>
    </row>
    <row r="1760" spans="1:8" s="45" customFormat="1" ht="63.75" customHeight="1" outlineLevel="4" collapsed="1" x14ac:dyDescent="0.2">
      <c r="A1760" s="41" t="s">
        <v>17</v>
      </c>
      <c r="B1760" s="42" t="s">
        <v>1258</v>
      </c>
      <c r="C1760" s="42" t="s">
        <v>1356</v>
      </c>
      <c r="D1760" s="42" t="s">
        <v>1359</v>
      </c>
      <c r="E1760" s="42" t="s">
        <v>16</v>
      </c>
      <c r="F1760" s="16">
        <v>842.6</v>
      </c>
      <c r="G1760" s="43">
        <v>594.79999999999995</v>
      </c>
      <c r="H1760" s="44">
        <f t="shared" si="27"/>
        <v>0.70591027771184423</v>
      </c>
    </row>
    <row r="1761" spans="1:8" s="45" customFormat="1" ht="31.5" outlineLevel="5" x14ac:dyDescent="0.2">
      <c r="A1761" s="41" t="s">
        <v>21</v>
      </c>
      <c r="B1761" s="42" t="s">
        <v>1258</v>
      </c>
      <c r="C1761" s="42" t="s">
        <v>1356</v>
      </c>
      <c r="D1761" s="42" t="s">
        <v>1359</v>
      </c>
      <c r="E1761" s="42" t="s">
        <v>20</v>
      </c>
      <c r="F1761" s="16">
        <v>3207.1</v>
      </c>
      <c r="G1761" s="43">
        <v>3361</v>
      </c>
      <c r="H1761" s="44">
        <f t="shared" si="27"/>
        <v>1.0479872782264352</v>
      </c>
    </row>
    <row r="1762" spans="1:8" s="45" customFormat="1" ht="15.75" outlineLevel="6" x14ac:dyDescent="0.2">
      <c r="A1762" s="41" t="s">
        <v>72</v>
      </c>
      <c r="B1762" s="42" t="s">
        <v>1258</v>
      </c>
      <c r="C1762" s="42" t="s">
        <v>1356</v>
      </c>
      <c r="D1762" s="42" t="s">
        <v>1359</v>
      </c>
      <c r="E1762" s="42" t="s">
        <v>3</v>
      </c>
      <c r="F1762" s="16">
        <v>314.10000000000002</v>
      </c>
      <c r="G1762" s="43">
        <v>307.8</v>
      </c>
      <c r="H1762" s="44">
        <f t="shared" si="27"/>
        <v>0.97994269340974205</v>
      </c>
    </row>
    <row r="1763" spans="1:8" s="45" customFormat="1" ht="94.5" outlineLevel="7" x14ac:dyDescent="0.2">
      <c r="A1763" s="41" t="s">
        <v>39</v>
      </c>
      <c r="B1763" s="42" t="s">
        <v>1258</v>
      </c>
      <c r="C1763" s="42" t="s">
        <v>1356</v>
      </c>
      <c r="D1763" s="42" t="s">
        <v>1360</v>
      </c>
      <c r="E1763" s="42"/>
      <c r="F1763" s="16">
        <v>15466.9</v>
      </c>
      <c r="G1763" s="43">
        <v>15437.9</v>
      </c>
      <c r="H1763" s="44">
        <f t="shared" si="27"/>
        <v>0.99812502828621119</v>
      </c>
    </row>
    <row r="1764" spans="1:8" s="45" customFormat="1" ht="63.75" customHeight="1" outlineLevel="6" collapsed="1" x14ac:dyDescent="0.2">
      <c r="A1764" s="41" t="s">
        <v>17</v>
      </c>
      <c r="B1764" s="42" t="s">
        <v>1258</v>
      </c>
      <c r="C1764" s="42" t="s">
        <v>1356</v>
      </c>
      <c r="D1764" s="42" t="s">
        <v>1360</v>
      </c>
      <c r="E1764" s="42" t="s">
        <v>16</v>
      </c>
      <c r="F1764" s="16">
        <v>14183.7</v>
      </c>
      <c r="G1764" s="43">
        <v>14157</v>
      </c>
      <c r="H1764" s="44">
        <f t="shared" si="27"/>
        <v>0.99811755747794995</v>
      </c>
    </row>
    <row r="1765" spans="1:8" s="45" customFormat="1" ht="31.5" outlineLevel="7" x14ac:dyDescent="0.2">
      <c r="A1765" s="41" t="s">
        <v>21</v>
      </c>
      <c r="B1765" s="42" t="s">
        <v>1258</v>
      </c>
      <c r="C1765" s="42" t="s">
        <v>1356</v>
      </c>
      <c r="D1765" s="42" t="s">
        <v>1360</v>
      </c>
      <c r="E1765" s="42" t="s">
        <v>20</v>
      </c>
      <c r="F1765" s="16">
        <v>1278.9000000000001</v>
      </c>
      <c r="G1765" s="43">
        <v>1278.7</v>
      </c>
      <c r="H1765" s="44">
        <f t="shared" si="27"/>
        <v>0.99984361560716239</v>
      </c>
    </row>
    <row r="1766" spans="1:8" s="45" customFormat="1" ht="15.75" outlineLevel="6" x14ac:dyDescent="0.2">
      <c r="A1766" s="41" t="s">
        <v>72</v>
      </c>
      <c r="B1766" s="42" t="s">
        <v>1258</v>
      </c>
      <c r="C1766" s="42" t="s">
        <v>1356</v>
      </c>
      <c r="D1766" s="42" t="s">
        <v>1360</v>
      </c>
      <c r="E1766" s="42" t="s">
        <v>3</v>
      </c>
      <c r="F1766" s="16">
        <v>4.3</v>
      </c>
      <c r="G1766" s="43">
        <v>2.2000000000000002</v>
      </c>
      <c r="H1766" s="44">
        <f t="shared" si="27"/>
        <v>0.51162790697674421</v>
      </c>
    </row>
    <row r="1767" spans="1:8" s="45" customFormat="1" ht="47.25" outlineLevel="7" x14ac:dyDescent="0.2">
      <c r="A1767" s="41" t="s">
        <v>821</v>
      </c>
      <c r="B1767" s="42" t="s">
        <v>1258</v>
      </c>
      <c r="C1767" s="42" t="s">
        <v>1356</v>
      </c>
      <c r="D1767" s="42" t="s">
        <v>820</v>
      </c>
      <c r="E1767" s="42"/>
      <c r="F1767" s="16">
        <v>5060.3</v>
      </c>
      <c r="G1767" s="43">
        <v>4233.1000000000004</v>
      </c>
      <c r="H1767" s="44">
        <f t="shared" si="27"/>
        <v>0.83653143094282956</v>
      </c>
    </row>
    <row r="1768" spans="1:8" s="45" customFormat="1" ht="78.75" outlineLevel="6" x14ac:dyDescent="0.2">
      <c r="A1768" s="41" t="s">
        <v>1362</v>
      </c>
      <c r="B1768" s="42" t="s">
        <v>1258</v>
      </c>
      <c r="C1768" s="42" t="s">
        <v>1356</v>
      </c>
      <c r="D1768" s="42" t="s">
        <v>1361</v>
      </c>
      <c r="E1768" s="42"/>
      <c r="F1768" s="16">
        <v>2331.4</v>
      </c>
      <c r="G1768" s="43">
        <v>1504.3</v>
      </c>
      <c r="H1768" s="44">
        <f t="shared" si="27"/>
        <v>0.64523462297332068</v>
      </c>
    </row>
    <row r="1769" spans="1:8" s="45" customFormat="1" ht="94.5" outlineLevel="7" x14ac:dyDescent="0.2">
      <c r="A1769" s="41" t="s">
        <v>39</v>
      </c>
      <c r="B1769" s="42" t="s">
        <v>1258</v>
      </c>
      <c r="C1769" s="42" t="s">
        <v>1356</v>
      </c>
      <c r="D1769" s="42" t="s">
        <v>1363</v>
      </c>
      <c r="E1769" s="42"/>
      <c r="F1769" s="16">
        <v>2331.4</v>
      </c>
      <c r="G1769" s="43">
        <v>1504.3</v>
      </c>
      <c r="H1769" s="44">
        <f t="shared" si="27"/>
        <v>0.64523462297332068</v>
      </c>
    </row>
    <row r="1770" spans="1:8" s="45" customFormat="1" ht="31.5" x14ac:dyDescent="0.2">
      <c r="A1770" s="41" t="s">
        <v>21</v>
      </c>
      <c r="B1770" s="42" t="s">
        <v>1258</v>
      </c>
      <c r="C1770" s="42" t="s">
        <v>1356</v>
      </c>
      <c r="D1770" s="42" t="s">
        <v>1363</v>
      </c>
      <c r="E1770" s="42" t="s">
        <v>20</v>
      </c>
      <c r="F1770" s="16">
        <v>2331.4</v>
      </c>
      <c r="G1770" s="43">
        <v>1504.3</v>
      </c>
      <c r="H1770" s="44">
        <f t="shared" si="27"/>
        <v>0.64523462297332068</v>
      </c>
    </row>
    <row r="1771" spans="1:8" s="45" customFormat="1" ht="63" outlineLevel="1" x14ac:dyDescent="0.2">
      <c r="A1771" s="41" t="s">
        <v>1365</v>
      </c>
      <c r="B1771" s="42" t="s">
        <v>1258</v>
      </c>
      <c r="C1771" s="42" t="s">
        <v>1356</v>
      </c>
      <c r="D1771" s="42" t="s">
        <v>1364</v>
      </c>
      <c r="E1771" s="42"/>
      <c r="F1771" s="16">
        <v>2728.9</v>
      </c>
      <c r="G1771" s="43">
        <v>2728.8</v>
      </c>
      <c r="H1771" s="44">
        <f t="shared" si="27"/>
        <v>0.99996335519806523</v>
      </c>
    </row>
    <row r="1772" spans="1:8" s="45" customFormat="1" ht="94.5" outlineLevel="2" x14ac:dyDescent="0.2">
      <c r="A1772" s="41" t="s">
        <v>39</v>
      </c>
      <c r="B1772" s="42" t="s">
        <v>1258</v>
      </c>
      <c r="C1772" s="42" t="s">
        <v>1356</v>
      </c>
      <c r="D1772" s="42" t="s">
        <v>1366</v>
      </c>
      <c r="E1772" s="42"/>
      <c r="F1772" s="16">
        <v>2728.9</v>
      </c>
      <c r="G1772" s="43">
        <v>2728.8</v>
      </c>
      <c r="H1772" s="44">
        <f t="shared" si="27"/>
        <v>0.99996335519806523</v>
      </c>
    </row>
    <row r="1773" spans="1:8" s="45" customFormat="1" ht="31.5" outlineLevel="3" x14ac:dyDescent="0.2">
      <c r="A1773" s="41" t="s">
        <v>21</v>
      </c>
      <c r="B1773" s="42" t="s">
        <v>1258</v>
      </c>
      <c r="C1773" s="42" t="s">
        <v>1356</v>
      </c>
      <c r="D1773" s="42" t="s">
        <v>1366</v>
      </c>
      <c r="E1773" s="42" t="s">
        <v>20</v>
      </c>
      <c r="F1773" s="16">
        <v>2728.9</v>
      </c>
      <c r="G1773" s="43">
        <v>2728.8</v>
      </c>
      <c r="H1773" s="44">
        <f t="shared" si="27"/>
        <v>0.99996335519806523</v>
      </c>
    </row>
    <row r="1774" spans="1:8" ht="15.75" outlineLevel="4" x14ac:dyDescent="0.2">
      <c r="A1774" s="8" t="s">
        <v>2109</v>
      </c>
      <c r="B1774" s="36" t="s">
        <v>1258</v>
      </c>
      <c r="C1774" s="36" t="s">
        <v>22</v>
      </c>
      <c r="D1774" s="36"/>
      <c r="E1774" s="36"/>
      <c r="F1774" s="15">
        <v>44180.6</v>
      </c>
      <c r="G1774" s="38">
        <v>36442.6</v>
      </c>
      <c r="H1774" s="39">
        <f t="shared" si="27"/>
        <v>0.8248552532106852</v>
      </c>
    </row>
    <row r="1775" spans="1:8" ht="15.75" outlineLevel="5" collapsed="1" x14ac:dyDescent="0.2">
      <c r="A1775" s="40" t="s">
        <v>854</v>
      </c>
      <c r="B1775" s="36" t="s">
        <v>1258</v>
      </c>
      <c r="C1775" s="36" t="s">
        <v>853</v>
      </c>
      <c r="D1775" s="36"/>
      <c r="E1775" s="36"/>
      <c r="F1775" s="15">
        <v>1988.7</v>
      </c>
      <c r="G1775" s="38">
        <v>1988.6</v>
      </c>
      <c r="H1775" s="39">
        <f t="shared" si="27"/>
        <v>0.99994971589480564</v>
      </c>
    </row>
    <row r="1776" spans="1:8" s="45" customFormat="1" ht="47.25" outlineLevel="6" x14ac:dyDescent="0.2">
      <c r="A1776" s="41" t="s">
        <v>814</v>
      </c>
      <c r="B1776" s="42" t="s">
        <v>1258</v>
      </c>
      <c r="C1776" s="42" t="s">
        <v>853</v>
      </c>
      <c r="D1776" s="42" t="s">
        <v>813</v>
      </c>
      <c r="E1776" s="42"/>
      <c r="F1776" s="16">
        <v>1988.7</v>
      </c>
      <c r="G1776" s="43">
        <v>1988.6</v>
      </c>
      <c r="H1776" s="44">
        <f t="shared" si="27"/>
        <v>0.99994971589480564</v>
      </c>
    </row>
    <row r="1777" spans="1:8" s="45" customFormat="1" ht="47.25" outlineLevel="7" x14ac:dyDescent="0.2">
      <c r="A1777" s="41" t="s">
        <v>1321</v>
      </c>
      <c r="B1777" s="42" t="s">
        <v>1258</v>
      </c>
      <c r="C1777" s="42" t="s">
        <v>853</v>
      </c>
      <c r="D1777" s="42" t="s">
        <v>1320</v>
      </c>
      <c r="E1777" s="42"/>
      <c r="F1777" s="16">
        <v>1988.7</v>
      </c>
      <c r="G1777" s="43">
        <v>1988.6</v>
      </c>
      <c r="H1777" s="44">
        <f t="shared" si="27"/>
        <v>0.99994971589480564</v>
      </c>
    </row>
    <row r="1778" spans="1:8" s="45" customFormat="1" ht="78.75" outlineLevel="5" x14ac:dyDescent="0.2">
      <c r="A1778" s="41" t="s">
        <v>1323</v>
      </c>
      <c r="B1778" s="42" t="s">
        <v>1258</v>
      </c>
      <c r="C1778" s="42" t="s">
        <v>853</v>
      </c>
      <c r="D1778" s="42" t="s">
        <v>1322</v>
      </c>
      <c r="E1778" s="42"/>
      <c r="F1778" s="16">
        <v>1988.7</v>
      </c>
      <c r="G1778" s="43">
        <v>1988.6</v>
      </c>
      <c r="H1778" s="44">
        <f t="shared" si="27"/>
        <v>0.99994971589480564</v>
      </c>
    </row>
    <row r="1779" spans="1:8" s="45" customFormat="1" ht="94.5" outlineLevel="6" x14ac:dyDescent="0.2">
      <c r="A1779" s="41" t="s">
        <v>1327</v>
      </c>
      <c r="B1779" s="42" t="s">
        <v>1258</v>
      </c>
      <c r="C1779" s="42" t="s">
        <v>853</v>
      </c>
      <c r="D1779" s="42" t="s">
        <v>1326</v>
      </c>
      <c r="E1779" s="42"/>
      <c r="F1779" s="16">
        <v>1988.7</v>
      </c>
      <c r="G1779" s="43">
        <v>1988.6</v>
      </c>
      <c r="H1779" s="44">
        <f t="shared" si="27"/>
        <v>0.99994971589480564</v>
      </c>
    </row>
    <row r="1780" spans="1:8" s="45" customFormat="1" ht="15.75" outlineLevel="7" x14ac:dyDescent="0.2">
      <c r="A1780" s="41" t="s">
        <v>113</v>
      </c>
      <c r="B1780" s="42" t="s">
        <v>1258</v>
      </c>
      <c r="C1780" s="42" t="s">
        <v>853</v>
      </c>
      <c r="D1780" s="42" t="s">
        <v>1326</v>
      </c>
      <c r="E1780" s="42" t="s">
        <v>112</v>
      </c>
      <c r="F1780" s="16">
        <v>1988.7</v>
      </c>
      <c r="G1780" s="43">
        <v>1988.6</v>
      </c>
      <c r="H1780" s="44">
        <f t="shared" si="27"/>
        <v>0.99994971589480564</v>
      </c>
    </row>
    <row r="1781" spans="1:8" ht="15.75" outlineLevel="7" x14ac:dyDescent="0.2">
      <c r="A1781" s="40" t="s">
        <v>64</v>
      </c>
      <c r="B1781" s="36" t="s">
        <v>1258</v>
      </c>
      <c r="C1781" s="36" t="s">
        <v>63</v>
      </c>
      <c r="D1781" s="36"/>
      <c r="E1781" s="36"/>
      <c r="F1781" s="15">
        <v>42191.9</v>
      </c>
      <c r="G1781" s="38">
        <v>34454</v>
      </c>
      <c r="H1781" s="39">
        <f t="shared" si="27"/>
        <v>0.81660223881835137</v>
      </c>
    </row>
    <row r="1782" spans="1:8" s="45" customFormat="1" ht="47.25" outlineLevel="7" x14ac:dyDescent="0.2">
      <c r="A1782" s="41" t="s">
        <v>814</v>
      </c>
      <c r="B1782" s="42" t="s">
        <v>1258</v>
      </c>
      <c r="C1782" s="42" t="s">
        <v>63</v>
      </c>
      <c r="D1782" s="42" t="s">
        <v>813</v>
      </c>
      <c r="E1782" s="42"/>
      <c r="F1782" s="16">
        <v>42191.9</v>
      </c>
      <c r="G1782" s="43">
        <v>34454</v>
      </c>
      <c r="H1782" s="44">
        <f t="shared" si="27"/>
        <v>0.81660223881835137</v>
      </c>
    </row>
    <row r="1783" spans="1:8" s="45" customFormat="1" ht="47.25" outlineLevel="5" x14ac:dyDescent="0.2">
      <c r="A1783" s="41" t="s">
        <v>1321</v>
      </c>
      <c r="B1783" s="42" t="s">
        <v>1258</v>
      </c>
      <c r="C1783" s="42" t="s">
        <v>63</v>
      </c>
      <c r="D1783" s="42" t="s">
        <v>1320</v>
      </c>
      <c r="E1783" s="42"/>
      <c r="F1783" s="16">
        <v>42191.9</v>
      </c>
      <c r="G1783" s="43">
        <v>34454</v>
      </c>
      <c r="H1783" s="44">
        <f t="shared" si="27"/>
        <v>0.81660223881835137</v>
      </c>
    </row>
    <row r="1784" spans="1:8" s="45" customFormat="1" ht="78.75" outlineLevel="6" x14ac:dyDescent="0.2">
      <c r="A1784" s="41" t="s">
        <v>1323</v>
      </c>
      <c r="B1784" s="42" t="s">
        <v>1258</v>
      </c>
      <c r="C1784" s="42" t="s">
        <v>63</v>
      </c>
      <c r="D1784" s="42" t="s">
        <v>1322</v>
      </c>
      <c r="E1784" s="42"/>
      <c r="F1784" s="16">
        <v>42191.9</v>
      </c>
      <c r="G1784" s="43">
        <v>34454</v>
      </c>
      <c r="H1784" s="44">
        <f t="shared" si="27"/>
        <v>0.81660223881835137</v>
      </c>
    </row>
    <row r="1785" spans="1:8" s="45" customFormat="1" ht="94.5" outlineLevel="7" x14ac:dyDescent="0.2">
      <c r="A1785" s="41" t="s">
        <v>1327</v>
      </c>
      <c r="B1785" s="42" t="s">
        <v>1258</v>
      </c>
      <c r="C1785" s="42" t="s">
        <v>63</v>
      </c>
      <c r="D1785" s="42" t="s">
        <v>1326</v>
      </c>
      <c r="E1785" s="42"/>
      <c r="F1785" s="16">
        <v>42191.9</v>
      </c>
      <c r="G1785" s="43">
        <v>34454</v>
      </c>
      <c r="H1785" s="44">
        <f t="shared" si="27"/>
        <v>0.81660223881835137</v>
      </c>
    </row>
    <row r="1786" spans="1:8" s="45" customFormat="1" ht="15.75" outlineLevel="6" x14ac:dyDescent="0.2">
      <c r="A1786" s="41" t="s">
        <v>113</v>
      </c>
      <c r="B1786" s="42" t="s">
        <v>1258</v>
      </c>
      <c r="C1786" s="42" t="s">
        <v>63</v>
      </c>
      <c r="D1786" s="42" t="s">
        <v>1326</v>
      </c>
      <c r="E1786" s="42" t="s">
        <v>112</v>
      </c>
      <c r="F1786" s="16">
        <v>42191.9</v>
      </c>
      <c r="G1786" s="43">
        <v>34454</v>
      </c>
      <c r="H1786" s="44">
        <f t="shared" si="27"/>
        <v>0.81660223881835137</v>
      </c>
    </row>
    <row r="1787" spans="1:8" ht="30" customHeight="1" outlineLevel="7" x14ac:dyDescent="0.2">
      <c r="A1787" s="8" t="s">
        <v>2133</v>
      </c>
      <c r="B1787" s="36" t="s">
        <v>1258</v>
      </c>
      <c r="C1787" s="36" t="s">
        <v>842</v>
      </c>
      <c r="D1787" s="36"/>
      <c r="E1787" s="36"/>
      <c r="F1787" s="15">
        <v>145112.9</v>
      </c>
      <c r="G1787" s="38">
        <v>144956.29999999999</v>
      </c>
      <c r="H1787" s="39">
        <f t="shared" si="27"/>
        <v>0.99892084025610395</v>
      </c>
    </row>
    <row r="1788" spans="1:8" ht="31.5" outlineLevel="7" x14ac:dyDescent="0.2">
      <c r="A1788" s="40" t="s">
        <v>845</v>
      </c>
      <c r="B1788" s="36" t="s">
        <v>1258</v>
      </c>
      <c r="C1788" s="36" t="s">
        <v>844</v>
      </c>
      <c r="D1788" s="36"/>
      <c r="E1788" s="36"/>
      <c r="F1788" s="15">
        <v>145112.9</v>
      </c>
      <c r="G1788" s="38">
        <v>144956.29999999999</v>
      </c>
      <c r="H1788" s="39">
        <f t="shared" si="27"/>
        <v>0.99892084025610395</v>
      </c>
    </row>
    <row r="1789" spans="1:8" s="45" customFormat="1" ht="47.25" outlineLevel="7" x14ac:dyDescent="0.2">
      <c r="A1789" s="41" t="s">
        <v>814</v>
      </c>
      <c r="B1789" s="42" t="s">
        <v>1258</v>
      </c>
      <c r="C1789" s="42" t="s">
        <v>844</v>
      </c>
      <c r="D1789" s="42" t="s">
        <v>813</v>
      </c>
      <c r="E1789" s="42"/>
      <c r="F1789" s="16">
        <v>145112.9</v>
      </c>
      <c r="G1789" s="43">
        <v>144956.29999999999</v>
      </c>
      <c r="H1789" s="44">
        <f t="shared" si="27"/>
        <v>0.99892084025610395</v>
      </c>
    </row>
    <row r="1790" spans="1:8" s="45" customFormat="1" ht="63" outlineLevel="1" x14ac:dyDescent="0.2">
      <c r="A1790" s="41" t="s">
        <v>1298</v>
      </c>
      <c r="B1790" s="42" t="s">
        <v>1258</v>
      </c>
      <c r="C1790" s="42" t="s">
        <v>844</v>
      </c>
      <c r="D1790" s="42" t="s">
        <v>1297</v>
      </c>
      <c r="E1790" s="42"/>
      <c r="F1790" s="16">
        <v>145112.9</v>
      </c>
      <c r="G1790" s="43">
        <v>144956.29999999999</v>
      </c>
      <c r="H1790" s="44">
        <f t="shared" si="27"/>
        <v>0.99892084025610395</v>
      </c>
    </row>
    <row r="1791" spans="1:8" s="45" customFormat="1" ht="63" outlineLevel="2" x14ac:dyDescent="0.2">
      <c r="A1791" s="41" t="s">
        <v>1300</v>
      </c>
      <c r="B1791" s="42" t="s">
        <v>1258</v>
      </c>
      <c r="C1791" s="42" t="s">
        <v>844</v>
      </c>
      <c r="D1791" s="42" t="s">
        <v>1299</v>
      </c>
      <c r="E1791" s="42"/>
      <c r="F1791" s="16">
        <v>145112.9</v>
      </c>
      <c r="G1791" s="43">
        <v>144956.29999999999</v>
      </c>
      <c r="H1791" s="44">
        <f t="shared" si="27"/>
        <v>0.99892084025610395</v>
      </c>
    </row>
    <row r="1792" spans="1:8" s="45" customFormat="1" ht="94.5" outlineLevel="3" x14ac:dyDescent="0.2">
      <c r="A1792" s="41" t="s">
        <v>1368</v>
      </c>
      <c r="B1792" s="42" t="s">
        <v>1258</v>
      </c>
      <c r="C1792" s="42" t="s">
        <v>844</v>
      </c>
      <c r="D1792" s="42" t="s">
        <v>1367</v>
      </c>
      <c r="E1792" s="42"/>
      <c r="F1792" s="16">
        <v>102838.5</v>
      </c>
      <c r="G1792" s="43">
        <v>102681.9</v>
      </c>
      <c r="H1792" s="44">
        <f t="shared" si="27"/>
        <v>0.99847722399684935</v>
      </c>
    </row>
    <row r="1793" spans="1:8" s="45" customFormat="1" ht="15.75" outlineLevel="4" x14ac:dyDescent="0.2">
      <c r="A1793" s="41" t="s">
        <v>113</v>
      </c>
      <c r="B1793" s="42" t="s">
        <v>1258</v>
      </c>
      <c r="C1793" s="42" t="s">
        <v>844</v>
      </c>
      <c r="D1793" s="42" t="s">
        <v>1367</v>
      </c>
      <c r="E1793" s="42" t="s">
        <v>112</v>
      </c>
      <c r="F1793" s="16">
        <v>102838.5</v>
      </c>
      <c r="G1793" s="43">
        <v>102681.9</v>
      </c>
      <c r="H1793" s="44">
        <f t="shared" si="27"/>
        <v>0.99847722399684935</v>
      </c>
    </row>
    <row r="1794" spans="1:8" s="45" customFormat="1" ht="78.75" outlineLevel="5" x14ac:dyDescent="0.2">
      <c r="A1794" s="41" t="s">
        <v>1370</v>
      </c>
      <c r="B1794" s="42" t="s">
        <v>1258</v>
      </c>
      <c r="C1794" s="42" t="s">
        <v>844</v>
      </c>
      <c r="D1794" s="42" t="s">
        <v>1369</v>
      </c>
      <c r="E1794" s="42"/>
      <c r="F1794" s="16">
        <v>32727.5</v>
      </c>
      <c r="G1794" s="43">
        <v>32727.5</v>
      </c>
      <c r="H1794" s="44">
        <f t="shared" si="27"/>
        <v>1</v>
      </c>
    </row>
    <row r="1795" spans="1:8" s="45" customFormat="1" ht="15.75" outlineLevel="6" x14ac:dyDescent="0.2">
      <c r="A1795" s="41" t="s">
        <v>113</v>
      </c>
      <c r="B1795" s="42" t="s">
        <v>1258</v>
      </c>
      <c r="C1795" s="42" t="s">
        <v>844</v>
      </c>
      <c r="D1795" s="42" t="s">
        <v>1369</v>
      </c>
      <c r="E1795" s="42" t="s">
        <v>112</v>
      </c>
      <c r="F1795" s="16">
        <v>32727.5</v>
      </c>
      <c r="G1795" s="43">
        <v>32727.5</v>
      </c>
      <c r="H1795" s="44">
        <f t="shared" si="27"/>
        <v>1</v>
      </c>
    </row>
    <row r="1796" spans="1:8" s="45" customFormat="1" ht="47.25" outlineLevel="7" x14ac:dyDescent="0.2">
      <c r="A1796" s="41" t="s">
        <v>1372</v>
      </c>
      <c r="B1796" s="42" t="s">
        <v>1258</v>
      </c>
      <c r="C1796" s="42" t="s">
        <v>844</v>
      </c>
      <c r="D1796" s="42" t="s">
        <v>1371</v>
      </c>
      <c r="E1796" s="42"/>
      <c r="F1796" s="16">
        <v>2189.9</v>
      </c>
      <c r="G1796" s="43">
        <v>2189.9</v>
      </c>
      <c r="H1796" s="44">
        <f t="shared" si="27"/>
        <v>1</v>
      </c>
    </row>
    <row r="1797" spans="1:8" s="45" customFormat="1" ht="15.75" outlineLevel="7" x14ac:dyDescent="0.2">
      <c r="A1797" s="41" t="s">
        <v>113</v>
      </c>
      <c r="B1797" s="42" t="s">
        <v>1258</v>
      </c>
      <c r="C1797" s="42" t="s">
        <v>844</v>
      </c>
      <c r="D1797" s="42" t="s">
        <v>1371</v>
      </c>
      <c r="E1797" s="42" t="s">
        <v>112</v>
      </c>
      <c r="F1797" s="16">
        <v>2189.9</v>
      </c>
      <c r="G1797" s="43">
        <v>2189.9</v>
      </c>
      <c r="H1797" s="44">
        <f t="shared" si="27"/>
        <v>1</v>
      </c>
    </row>
    <row r="1798" spans="1:8" s="45" customFormat="1" ht="78.75" outlineLevel="7" x14ac:dyDescent="0.2">
      <c r="A1798" s="41" t="s">
        <v>1374</v>
      </c>
      <c r="B1798" s="42" t="s">
        <v>1258</v>
      </c>
      <c r="C1798" s="42" t="s">
        <v>844</v>
      </c>
      <c r="D1798" s="42" t="s">
        <v>1373</v>
      </c>
      <c r="E1798" s="42"/>
      <c r="F1798" s="16">
        <v>7357</v>
      </c>
      <c r="G1798" s="43">
        <v>7357</v>
      </c>
      <c r="H1798" s="44">
        <f t="shared" si="27"/>
        <v>1</v>
      </c>
    </row>
    <row r="1799" spans="1:8" s="45" customFormat="1" ht="15.75" outlineLevel="4" x14ac:dyDescent="0.2">
      <c r="A1799" s="41" t="s">
        <v>113</v>
      </c>
      <c r="B1799" s="42" t="s">
        <v>1258</v>
      </c>
      <c r="C1799" s="42" t="s">
        <v>844</v>
      </c>
      <c r="D1799" s="42" t="s">
        <v>1373</v>
      </c>
      <c r="E1799" s="42" t="s">
        <v>112</v>
      </c>
      <c r="F1799" s="16">
        <v>7357</v>
      </c>
      <c r="G1799" s="43">
        <v>7357</v>
      </c>
      <c r="H1799" s="44">
        <f t="shared" si="27"/>
        <v>1</v>
      </c>
    </row>
    <row r="1800" spans="1:8" ht="31.5" outlineLevel="5" x14ac:dyDescent="0.2">
      <c r="A1800" s="8" t="s">
        <v>2144</v>
      </c>
      <c r="B1800" s="36" t="s">
        <v>1375</v>
      </c>
      <c r="C1800" s="36"/>
      <c r="D1800" s="36"/>
      <c r="E1800" s="36"/>
      <c r="F1800" s="15">
        <v>3336154.5</v>
      </c>
      <c r="G1800" s="38">
        <v>3300785.1</v>
      </c>
      <c r="H1800" s="39">
        <f t="shared" ref="H1800:H1863" si="28">G1800/F1800</f>
        <v>0.98939815287331567</v>
      </c>
    </row>
    <row r="1801" spans="1:8" ht="15.75" outlineLevel="6" x14ac:dyDescent="0.2">
      <c r="A1801" s="8" t="s">
        <v>2108</v>
      </c>
      <c r="B1801" s="36" t="s">
        <v>1375</v>
      </c>
      <c r="C1801" s="36" t="s">
        <v>4</v>
      </c>
      <c r="D1801" s="36"/>
      <c r="E1801" s="36"/>
      <c r="F1801" s="15">
        <v>210108.2</v>
      </c>
      <c r="G1801" s="38">
        <v>202505.5</v>
      </c>
      <c r="H1801" s="39">
        <f t="shared" si="28"/>
        <v>0.96381531039721435</v>
      </c>
    </row>
    <row r="1802" spans="1:8" ht="15.75" outlineLevel="7" x14ac:dyDescent="0.2">
      <c r="A1802" s="40" t="s">
        <v>7</v>
      </c>
      <c r="B1802" s="36" t="s">
        <v>1375</v>
      </c>
      <c r="C1802" s="36" t="s">
        <v>6</v>
      </c>
      <c r="D1802" s="36"/>
      <c r="E1802" s="36"/>
      <c r="F1802" s="15">
        <v>210108.2</v>
      </c>
      <c r="G1802" s="38">
        <v>202505.5</v>
      </c>
      <c r="H1802" s="39">
        <f t="shared" si="28"/>
        <v>0.96381531039721435</v>
      </c>
    </row>
    <row r="1803" spans="1:8" s="45" customFormat="1" ht="47.25" outlineLevel="7" x14ac:dyDescent="0.2">
      <c r="A1803" s="41" t="s">
        <v>1282</v>
      </c>
      <c r="B1803" s="42" t="s">
        <v>1375</v>
      </c>
      <c r="C1803" s="42" t="s">
        <v>6</v>
      </c>
      <c r="D1803" s="42" t="s">
        <v>1281</v>
      </c>
      <c r="E1803" s="42"/>
      <c r="F1803" s="16">
        <v>210108.2</v>
      </c>
      <c r="G1803" s="43">
        <v>202505.5</v>
      </c>
      <c r="H1803" s="44">
        <f t="shared" si="28"/>
        <v>0.96381531039721435</v>
      </c>
    </row>
    <row r="1804" spans="1:8" s="45" customFormat="1" ht="78.75" outlineLevel="7" x14ac:dyDescent="0.2">
      <c r="A1804" s="41" t="s">
        <v>1377</v>
      </c>
      <c r="B1804" s="42" t="s">
        <v>1375</v>
      </c>
      <c r="C1804" s="42" t="s">
        <v>6</v>
      </c>
      <c r="D1804" s="42" t="s">
        <v>1376</v>
      </c>
      <c r="E1804" s="42"/>
      <c r="F1804" s="16">
        <v>210108.2</v>
      </c>
      <c r="G1804" s="43">
        <v>202505.5</v>
      </c>
      <c r="H1804" s="44">
        <f t="shared" si="28"/>
        <v>0.96381531039721435</v>
      </c>
    </row>
    <row r="1805" spans="1:8" s="45" customFormat="1" ht="63" outlineLevel="7" x14ac:dyDescent="0.2">
      <c r="A1805" s="41" t="s">
        <v>1379</v>
      </c>
      <c r="B1805" s="42" t="s">
        <v>1375</v>
      </c>
      <c r="C1805" s="42" t="s">
        <v>6</v>
      </c>
      <c r="D1805" s="42" t="s">
        <v>1378</v>
      </c>
      <c r="E1805" s="42"/>
      <c r="F1805" s="16">
        <v>3748.4</v>
      </c>
      <c r="G1805" s="43">
        <v>3632.7</v>
      </c>
      <c r="H1805" s="44">
        <f t="shared" si="28"/>
        <v>0.96913349695870232</v>
      </c>
    </row>
    <row r="1806" spans="1:8" s="45" customFormat="1" ht="94.5" outlineLevel="2" x14ac:dyDescent="0.2">
      <c r="A1806" s="41" t="s">
        <v>39</v>
      </c>
      <c r="B1806" s="42" t="s">
        <v>1375</v>
      </c>
      <c r="C1806" s="42" t="s">
        <v>6</v>
      </c>
      <c r="D1806" s="42" t="s">
        <v>1380</v>
      </c>
      <c r="E1806" s="42"/>
      <c r="F1806" s="16">
        <v>3748.4</v>
      </c>
      <c r="G1806" s="43">
        <v>3632.7</v>
      </c>
      <c r="H1806" s="44">
        <f t="shared" si="28"/>
        <v>0.96913349695870232</v>
      </c>
    </row>
    <row r="1807" spans="1:8" s="45" customFormat="1" ht="31.5" outlineLevel="3" x14ac:dyDescent="0.2">
      <c r="A1807" s="41" t="s">
        <v>21</v>
      </c>
      <c r="B1807" s="42" t="s">
        <v>1375</v>
      </c>
      <c r="C1807" s="42" t="s">
        <v>6</v>
      </c>
      <c r="D1807" s="42" t="s">
        <v>1380</v>
      </c>
      <c r="E1807" s="42" t="s">
        <v>20</v>
      </c>
      <c r="F1807" s="16">
        <v>3748.4</v>
      </c>
      <c r="G1807" s="43">
        <v>3632.7</v>
      </c>
      <c r="H1807" s="44">
        <f t="shared" si="28"/>
        <v>0.96913349695870232</v>
      </c>
    </row>
    <row r="1808" spans="1:8" s="45" customFormat="1" ht="47.25" outlineLevel="4" x14ac:dyDescent="0.2">
      <c r="A1808" s="41" t="s">
        <v>1382</v>
      </c>
      <c r="B1808" s="42" t="s">
        <v>1375</v>
      </c>
      <c r="C1808" s="42" t="s">
        <v>6</v>
      </c>
      <c r="D1808" s="42" t="s">
        <v>1381</v>
      </c>
      <c r="E1808" s="42"/>
      <c r="F1808" s="16">
        <v>64294</v>
      </c>
      <c r="G1808" s="43">
        <v>57493.1</v>
      </c>
      <c r="H1808" s="44">
        <f t="shared" si="28"/>
        <v>0.89422185584969049</v>
      </c>
    </row>
    <row r="1809" spans="1:8" s="45" customFormat="1" ht="94.5" outlineLevel="5" x14ac:dyDescent="0.2">
      <c r="A1809" s="41" t="s">
        <v>39</v>
      </c>
      <c r="B1809" s="42" t="s">
        <v>1375</v>
      </c>
      <c r="C1809" s="42" t="s">
        <v>6</v>
      </c>
      <c r="D1809" s="42" t="s">
        <v>1383</v>
      </c>
      <c r="E1809" s="42"/>
      <c r="F1809" s="16">
        <v>64294</v>
      </c>
      <c r="G1809" s="43">
        <v>57493.1</v>
      </c>
      <c r="H1809" s="44">
        <f t="shared" si="28"/>
        <v>0.89422185584969049</v>
      </c>
    </row>
    <row r="1810" spans="1:8" s="45" customFormat="1" ht="63.75" customHeight="1" outlineLevel="6" x14ac:dyDescent="0.2">
      <c r="A1810" s="41" t="s">
        <v>17</v>
      </c>
      <c r="B1810" s="42" t="s">
        <v>1375</v>
      </c>
      <c r="C1810" s="42" t="s">
        <v>6</v>
      </c>
      <c r="D1810" s="42" t="s">
        <v>1383</v>
      </c>
      <c r="E1810" s="42" t="s">
        <v>16</v>
      </c>
      <c r="F1810" s="16">
        <v>30073</v>
      </c>
      <c r="G1810" s="43">
        <v>30072.7</v>
      </c>
      <c r="H1810" s="44">
        <f t="shared" si="28"/>
        <v>0.99999002427426598</v>
      </c>
    </row>
    <row r="1811" spans="1:8" s="45" customFormat="1" ht="31.5" outlineLevel="7" x14ac:dyDescent="0.2">
      <c r="A1811" s="41" t="s">
        <v>21</v>
      </c>
      <c r="B1811" s="42" t="s">
        <v>1375</v>
      </c>
      <c r="C1811" s="42" t="s">
        <v>6</v>
      </c>
      <c r="D1811" s="42" t="s">
        <v>1383</v>
      </c>
      <c r="E1811" s="42" t="s">
        <v>20</v>
      </c>
      <c r="F1811" s="16">
        <v>31275.4</v>
      </c>
      <c r="G1811" s="43">
        <v>24474.9</v>
      </c>
      <c r="H1811" s="44">
        <f t="shared" si="28"/>
        <v>0.78256073463488873</v>
      </c>
    </row>
    <row r="1812" spans="1:8" s="45" customFormat="1" ht="15.75" outlineLevel="7" x14ac:dyDescent="0.2">
      <c r="A1812" s="41" t="s">
        <v>72</v>
      </c>
      <c r="B1812" s="42" t="s">
        <v>1375</v>
      </c>
      <c r="C1812" s="42" t="s">
        <v>6</v>
      </c>
      <c r="D1812" s="42" t="s">
        <v>1383</v>
      </c>
      <c r="E1812" s="42" t="s">
        <v>3</v>
      </c>
      <c r="F1812" s="16">
        <v>2945.6</v>
      </c>
      <c r="G1812" s="43">
        <v>2945.5</v>
      </c>
      <c r="H1812" s="44">
        <f t="shared" si="28"/>
        <v>0.999966051059207</v>
      </c>
    </row>
    <row r="1813" spans="1:8" s="45" customFormat="1" ht="78.75" outlineLevel="7" x14ac:dyDescent="0.2">
      <c r="A1813" s="41" t="s">
        <v>1385</v>
      </c>
      <c r="B1813" s="42" t="s">
        <v>1375</v>
      </c>
      <c r="C1813" s="42" t="s">
        <v>6</v>
      </c>
      <c r="D1813" s="42" t="s">
        <v>1384</v>
      </c>
      <c r="E1813" s="42"/>
      <c r="F1813" s="16">
        <v>142065.79999999999</v>
      </c>
      <c r="G1813" s="43">
        <v>141379.70000000001</v>
      </c>
      <c r="H1813" s="44">
        <f t="shared" si="28"/>
        <v>0.99517054773210745</v>
      </c>
    </row>
    <row r="1814" spans="1:8" s="45" customFormat="1" ht="31.5" outlineLevel="7" x14ac:dyDescent="0.2">
      <c r="A1814" s="41" t="s">
        <v>15</v>
      </c>
      <c r="B1814" s="42" t="s">
        <v>1375</v>
      </c>
      <c r="C1814" s="42" t="s">
        <v>6</v>
      </c>
      <c r="D1814" s="42" t="s">
        <v>1386</v>
      </c>
      <c r="E1814" s="42"/>
      <c r="F1814" s="16">
        <v>122210.1</v>
      </c>
      <c r="G1814" s="43">
        <v>121624.1</v>
      </c>
      <c r="H1814" s="44">
        <f t="shared" si="28"/>
        <v>0.99520497896655025</v>
      </c>
    </row>
    <row r="1815" spans="1:8" s="45" customFormat="1" ht="63.75" customHeight="1" outlineLevel="4" x14ac:dyDescent="0.2">
      <c r="A1815" s="41" t="s">
        <v>17</v>
      </c>
      <c r="B1815" s="42" t="s">
        <v>1375</v>
      </c>
      <c r="C1815" s="42" t="s">
        <v>6</v>
      </c>
      <c r="D1815" s="42" t="s">
        <v>1386</v>
      </c>
      <c r="E1815" s="42" t="s">
        <v>16</v>
      </c>
      <c r="F1815" s="16">
        <v>122210.1</v>
      </c>
      <c r="G1815" s="43">
        <v>121624.1</v>
      </c>
      <c r="H1815" s="44">
        <f t="shared" si="28"/>
        <v>0.99520497896655025</v>
      </c>
    </row>
    <row r="1816" spans="1:8" s="45" customFormat="1" ht="31.5" outlineLevel="5" x14ac:dyDescent="0.2">
      <c r="A1816" s="41" t="s">
        <v>19</v>
      </c>
      <c r="B1816" s="42" t="s">
        <v>1375</v>
      </c>
      <c r="C1816" s="42" t="s">
        <v>6</v>
      </c>
      <c r="D1816" s="42" t="s">
        <v>1387</v>
      </c>
      <c r="E1816" s="42"/>
      <c r="F1816" s="16">
        <v>19855.7</v>
      </c>
      <c r="G1816" s="43">
        <v>19755.599999999999</v>
      </c>
      <c r="H1816" s="44">
        <f t="shared" si="28"/>
        <v>0.99495862649012612</v>
      </c>
    </row>
    <row r="1817" spans="1:8" s="45" customFormat="1" ht="63.75" customHeight="1" outlineLevel="6" collapsed="1" x14ac:dyDescent="0.2">
      <c r="A1817" s="41" t="s">
        <v>17</v>
      </c>
      <c r="B1817" s="42" t="s">
        <v>1375</v>
      </c>
      <c r="C1817" s="42" t="s">
        <v>6</v>
      </c>
      <c r="D1817" s="42" t="s">
        <v>1387</v>
      </c>
      <c r="E1817" s="42" t="s">
        <v>16</v>
      </c>
      <c r="F1817" s="16">
        <v>196</v>
      </c>
      <c r="G1817" s="43">
        <v>137.69999999999999</v>
      </c>
      <c r="H1817" s="44">
        <f t="shared" si="28"/>
        <v>0.7025510204081632</v>
      </c>
    </row>
    <row r="1818" spans="1:8" s="45" customFormat="1" ht="31.5" outlineLevel="7" x14ac:dyDescent="0.2">
      <c r="A1818" s="41" t="s">
        <v>21</v>
      </c>
      <c r="B1818" s="42" t="s">
        <v>1375</v>
      </c>
      <c r="C1818" s="42" t="s">
        <v>6</v>
      </c>
      <c r="D1818" s="42" t="s">
        <v>1387</v>
      </c>
      <c r="E1818" s="42" t="s">
        <v>20</v>
      </c>
      <c r="F1818" s="16">
        <v>18091.7</v>
      </c>
      <c r="G1818" s="43">
        <v>17927.900000000001</v>
      </c>
      <c r="H1818" s="44">
        <f t="shared" si="28"/>
        <v>0.99094612446591535</v>
      </c>
    </row>
    <row r="1819" spans="1:8" s="45" customFormat="1" ht="15.75" outlineLevel="5" x14ac:dyDescent="0.2">
      <c r="A1819" s="41" t="s">
        <v>72</v>
      </c>
      <c r="B1819" s="42" t="s">
        <v>1375</v>
      </c>
      <c r="C1819" s="42" t="s">
        <v>6</v>
      </c>
      <c r="D1819" s="42" t="s">
        <v>1387</v>
      </c>
      <c r="E1819" s="42" t="s">
        <v>3</v>
      </c>
      <c r="F1819" s="16">
        <v>1568</v>
      </c>
      <c r="G1819" s="43">
        <v>1690</v>
      </c>
      <c r="H1819" s="44">
        <f t="shared" si="28"/>
        <v>1.0778061224489797</v>
      </c>
    </row>
    <row r="1820" spans="1:8" ht="31.5" outlineLevel="6" x14ac:dyDescent="0.2">
      <c r="A1820" s="8" t="s">
        <v>2120</v>
      </c>
      <c r="B1820" s="36" t="s">
        <v>1375</v>
      </c>
      <c r="C1820" s="36" t="s">
        <v>248</v>
      </c>
      <c r="D1820" s="36"/>
      <c r="E1820" s="36"/>
      <c r="F1820" s="15">
        <v>2385187.6</v>
      </c>
      <c r="G1820" s="38">
        <v>2378678.2999999998</v>
      </c>
      <c r="H1820" s="39">
        <f t="shared" si="28"/>
        <v>0.99727094841512665</v>
      </c>
    </row>
    <row r="1821" spans="1:8" ht="47.25" outlineLevel="7" x14ac:dyDescent="0.2">
      <c r="A1821" s="40" t="s">
        <v>251</v>
      </c>
      <c r="B1821" s="36" t="s">
        <v>1375</v>
      </c>
      <c r="C1821" s="36" t="s">
        <v>250</v>
      </c>
      <c r="D1821" s="36"/>
      <c r="E1821" s="36"/>
      <c r="F1821" s="15">
        <v>191179.5</v>
      </c>
      <c r="G1821" s="38">
        <v>188328.9</v>
      </c>
      <c r="H1821" s="39">
        <f t="shared" si="28"/>
        <v>0.9850894055063435</v>
      </c>
    </row>
    <row r="1822" spans="1:8" s="45" customFormat="1" ht="94.5" outlineLevel="7" x14ac:dyDescent="0.2">
      <c r="A1822" s="41" t="s">
        <v>147</v>
      </c>
      <c r="B1822" s="42" t="s">
        <v>1375</v>
      </c>
      <c r="C1822" s="42" t="s">
        <v>250</v>
      </c>
      <c r="D1822" s="42" t="s">
        <v>146</v>
      </c>
      <c r="E1822" s="42"/>
      <c r="F1822" s="16">
        <v>191179.5</v>
      </c>
      <c r="G1822" s="43">
        <v>188328.9</v>
      </c>
      <c r="H1822" s="44">
        <f t="shared" si="28"/>
        <v>0.9850894055063435</v>
      </c>
    </row>
    <row r="1823" spans="1:8" s="45" customFormat="1" ht="63" outlineLevel="7" x14ac:dyDescent="0.2">
      <c r="A1823" s="41" t="s">
        <v>1389</v>
      </c>
      <c r="B1823" s="42" t="s">
        <v>1375</v>
      </c>
      <c r="C1823" s="42" t="s">
        <v>250</v>
      </c>
      <c r="D1823" s="42" t="s">
        <v>1388</v>
      </c>
      <c r="E1823" s="42"/>
      <c r="F1823" s="16">
        <v>100645.9</v>
      </c>
      <c r="G1823" s="43">
        <v>98154.6</v>
      </c>
      <c r="H1823" s="44">
        <f t="shared" si="28"/>
        <v>0.97524688039949969</v>
      </c>
    </row>
    <row r="1824" spans="1:8" s="45" customFormat="1" ht="78.75" outlineLevel="2" x14ac:dyDescent="0.2">
      <c r="A1824" s="41" t="s">
        <v>1391</v>
      </c>
      <c r="B1824" s="42" t="s">
        <v>1375</v>
      </c>
      <c r="C1824" s="42" t="s">
        <v>250</v>
      </c>
      <c r="D1824" s="42" t="s">
        <v>1390</v>
      </c>
      <c r="E1824" s="42"/>
      <c r="F1824" s="16">
        <v>100645.9</v>
      </c>
      <c r="G1824" s="43">
        <v>98154.6</v>
      </c>
      <c r="H1824" s="44">
        <f t="shared" si="28"/>
        <v>0.97524688039949969</v>
      </c>
    </row>
    <row r="1825" spans="1:8" s="45" customFormat="1" ht="94.5" outlineLevel="3" x14ac:dyDescent="0.2">
      <c r="A1825" s="41" t="s">
        <v>39</v>
      </c>
      <c r="B1825" s="42" t="s">
        <v>1375</v>
      </c>
      <c r="C1825" s="42" t="s">
        <v>250</v>
      </c>
      <c r="D1825" s="42" t="s">
        <v>1392</v>
      </c>
      <c r="E1825" s="42"/>
      <c r="F1825" s="16">
        <v>100645.9</v>
      </c>
      <c r="G1825" s="43">
        <v>98154.6</v>
      </c>
      <c r="H1825" s="44">
        <f t="shared" si="28"/>
        <v>0.97524688039949969</v>
      </c>
    </row>
    <row r="1826" spans="1:8" s="45" customFormat="1" ht="63.75" customHeight="1" outlineLevel="4" collapsed="1" x14ac:dyDescent="0.2">
      <c r="A1826" s="41" t="s">
        <v>17</v>
      </c>
      <c r="B1826" s="42" t="s">
        <v>1375</v>
      </c>
      <c r="C1826" s="42" t="s">
        <v>250</v>
      </c>
      <c r="D1826" s="42" t="s">
        <v>1392</v>
      </c>
      <c r="E1826" s="42" t="s">
        <v>16</v>
      </c>
      <c r="F1826" s="16">
        <v>83996.4</v>
      </c>
      <c r="G1826" s="43">
        <v>83303.100000000006</v>
      </c>
      <c r="H1826" s="44">
        <f t="shared" si="28"/>
        <v>0.99174607483177868</v>
      </c>
    </row>
    <row r="1827" spans="1:8" s="45" customFormat="1" ht="31.5" outlineLevel="5" x14ac:dyDescent="0.2">
      <c r="A1827" s="41" t="s">
        <v>21</v>
      </c>
      <c r="B1827" s="42" t="s">
        <v>1375</v>
      </c>
      <c r="C1827" s="42" t="s">
        <v>250</v>
      </c>
      <c r="D1827" s="42" t="s">
        <v>1392</v>
      </c>
      <c r="E1827" s="42" t="s">
        <v>20</v>
      </c>
      <c r="F1827" s="16">
        <v>14868.3</v>
      </c>
      <c r="G1827" s="43">
        <v>13070.3</v>
      </c>
      <c r="H1827" s="44">
        <f t="shared" si="28"/>
        <v>0.87907158182172807</v>
      </c>
    </row>
    <row r="1828" spans="1:8" s="45" customFormat="1" ht="15.75" outlineLevel="6" x14ac:dyDescent="0.2">
      <c r="A1828" s="41" t="s">
        <v>72</v>
      </c>
      <c r="B1828" s="42" t="s">
        <v>1375</v>
      </c>
      <c r="C1828" s="42" t="s">
        <v>250</v>
      </c>
      <c r="D1828" s="42" t="s">
        <v>1392</v>
      </c>
      <c r="E1828" s="42" t="s">
        <v>3</v>
      </c>
      <c r="F1828" s="16">
        <v>1781.2</v>
      </c>
      <c r="G1828" s="43">
        <v>1781.2</v>
      </c>
      <c r="H1828" s="44">
        <f t="shared" si="28"/>
        <v>1</v>
      </c>
    </row>
    <row r="1829" spans="1:8" s="45" customFormat="1" ht="47.25" outlineLevel="7" x14ac:dyDescent="0.2">
      <c r="A1829" s="41" t="s">
        <v>1394</v>
      </c>
      <c r="B1829" s="42" t="s">
        <v>1375</v>
      </c>
      <c r="C1829" s="42" t="s">
        <v>250</v>
      </c>
      <c r="D1829" s="42" t="s">
        <v>1393</v>
      </c>
      <c r="E1829" s="42"/>
      <c r="F1829" s="16">
        <v>90533.6</v>
      </c>
      <c r="G1829" s="43">
        <v>90174.3</v>
      </c>
      <c r="H1829" s="44">
        <f t="shared" si="28"/>
        <v>0.99603130771337933</v>
      </c>
    </row>
    <row r="1830" spans="1:8" s="45" customFormat="1" ht="63" outlineLevel="1" x14ac:dyDescent="0.2">
      <c r="A1830" s="41" t="s">
        <v>1396</v>
      </c>
      <c r="B1830" s="42" t="s">
        <v>1375</v>
      </c>
      <c r="C1830" s="42" t="s">
        <v>250</v>
      </c>
      <c r="D1830" s="42" t="s">
        <v>1395</v>
      </c>
      <c r="E1830" s="42"/>
      <c r="F1830" s="16">
        <v>90533.6</v>
      </c>
      <c r="G1830" s="43">
        <v>90174.3</v>
      </c>
      <c r="H1830" s="44">
        <f t="shared" si="28"/>
        <v>0.99603130771337933</v>
      </c>
    </row>
    <row r="1831" spans="1:8" s="45" customFormat="1" ht="94.5" outlineLevel="2" x14ac:dyDescent="0.2">
      <c r="A1831" s="41" t="s">
        <v>39</v>
      </c>
      <c r="B1831" s="42" t="s">
        <v>1375</v>
      </c>
      <c r="C1831" s="42" t="s">
        <v>250</v>
      </c>
      <c r="D1831" s="42" t="s">
        <v>1397</v>
      </c>
      <c r="E1831" s="42"/>
      <c r="F1831" s="16">
        <v>90533.6</v>
      </c>
      <c r="G1831" s="43">
        <v>90174.3</v>
      </c>
      <c r="H1831" s="44">
        <f t="shared" si="28"/>
        <v>0.99603130771337933</v>
      </c>
    </row>
    <row r="1832" spans="1:8" s="45" customFormat="1" ht="63.75" customHeight="1" outlineLevel="3" x14ac:dyDescent="0.2">
      <c r="A1832" s="41" t="s">
        <v>17</v>
      </c>
      <c r="B1832" s="42" t="s">
        <v>1375</v>
      </c>
      <c r="C1832" s="42" t="s">
        <v>250</v>
      </c>
      <c r="D1832" s="42" t="s">
        <v>1397</v>
      </c>
      <c r="E1832" s="42" t="s">
        <v>16</v>
      </c>
      <c r="F1832" s="43">
        <v>0</v>
      </c>
      <c r="G1832" s="43">
        <v>10399.6</v>
      </c>
      <c r="H1832" s="44" t="s">
        <v>2188</v>
      </c>
    </row>
    <row r="1833" spans="1:8" s="45" customFormat="1" ht="31.5" outlineLevel="4" x14ac:dyDescent="0.2">
      <c r="A1833" s="41" t="s">
        <v>21</v>
      </c>
      <c r="B1833" s="42" t="s">
        <v>1375</v>
      </c>
      <c r="C1833" s="42" t="s">
        <v>250</v>
      </c>
      <c r="D1833" s="42" t="s">
        <v>1397</v>
      </c>
      <c r="E1833" s="42" t="s">
        <v>20</v>
      </c>
      <c r="F1833" s="43">
        <v>0</v>
      </c>
      <c r="G1833" s="43">
        <v>1344.7</v>
      </c>
      <c r="H1833" s="44" t="s">
        <v>2188</v>
      </c>
    </row>
    <row r="1834" spans="1:8" s="45" customFormat="1" ht="31.5" outlineLevel="5" x14ac:dyDescent="0.2">
      <c r="A1834" s="41" t="s">
        <v>41</v>
      </c>
      <c r="B1834" s="42" t="s">
        <v>1375</v>
      </c>
      <c r="C1834" s="42" t="s">
        <v>250</v>
      </c>
      <c r="D1834" s="42" t="s">
        <v>1397</v>
      </c>
      <c r="E1834" s="42" t="s">
        <v>40</v>
      </c>
      <c r="F1834" s="16">
        <v>90533.6</v>
      </c>
      <c r="G1834" s="43">
        <v>78422.5</v>
      </c>
      <c r="H1834" s="44">
        <f t="shared" si="28"/>
        <v>0.86622535721544258</v>
      </c>
    </row>
    <row r="1835" spans="1:8" s="45" customFormat="1" ht="15.75" outlineLevel="6" x14ac:dyDescent="0.2">
      <c r="A1835" s="41" t="s">
        <v>72</v>
      </c>
      <c r="B1835" s="42" t="s">
        <v>1375</v>
      </c>
      <c r="C1835" s="42" t="s">
        <v>250</v>
      </c>
      <c r="D1835" s="42" t="s">
        <v>1397</v>
      </c>
      <c r="E1835" s="42" t="s">
        <v>3</v>
      </c>
      <c r="F1835" s="43">
        <v>0</v>
      </c>
      <c r="G1835" s="43">
        <v>7.5</v>
      </c>
      <c r="H1835" s="44" t="s">
        <v>2188</v>
      </c>
    </row>
    <row r="1836" spans="1:8" ht="15.75" outlineLevel="7" x14ac:dyDescent="0.2">
      <c r="A1836" s="40" t="s">
        <v>1399</v>
      </c>
      <c r="B1836" s="36" t="s">
        <v>1375</v>
      </c>
      <c r="C1836" s="36" t="s">
        <v>1398</v>
      </c>
      <c r="D1836" s="36"/>
      <c r="E1836" s="36"/>
      <c r="F1836" s="15">
        <v>685237.7</v>
      </c>
      <c r="G1836" s="38">
        <v>681579</v>
      </c>
      <c r="H1836" s="39">
        <f t="shared" si="28"/>
        <v>0.99466068489810189</v>
      </c>
    </row>
    <row r="1837" spans="1:8" s="45" customFormat="1" ht="94.5" outlineLevel="5" x14ac:dyDescent="0.2">
      <c r="A1837" s="41" t="s">
        <v>147</v>
      </c>
      <c r="B1837" s="42" t="s">
        <v>1375</v>
      </c>
      <c r="C1837" s="42" t="s">
        <v>1398</v>
      </c>
      <c r="D1837" s="42" t="s">
        <v>146</v>
      </c>
      <c r="E1837" s="42"/>
      <c r="F1837" s="16">
        <v>685237.7</v>
      </c>
      <c r="G1837" s="43">
        <v>681579</v>
      </c>
      <c r="H1837" s="44">
        <f t="shared" si="28"/>
        <v>0.99466068489810189</v>
      </c>
    </row>
    <row r="1838" spans="1:8" s="45" customFormat="1" ht="47.25" outlineLevel="6" x14ac:dyDescent="0.2">
      <c r="A1838" s="41" t="s">
        <v>1401</v>
      </c>
      <c r="B1838" s="42" t="s">
        <v>1375</v>
      </c>
      <c r="C1838" s="42" t="s">
        <v>1398</v>
      </c>
      <c r="D1838" s="42" t="s">
        <v>1400</v>
      </c>
      <c r="E1838" s="42"/>
      <c r="F1838" s="16">
        <v>666523.5</v>
      </c>
      <c r="G1838" s="43">
        <v>662996.5</v>
      </c>
      <c r="H1838" s="44">
        <f t="shared" si="28"/>
        <v>0.99470836362108761</v>
      </c>
    </row>
    <row r="1839" spans="1:8" s="45" customFormat="1" ht="63" outlineLevel="7" x14ac:dyDescent="0.2">
      <c r="A1839" s="41" t="s">
        <v>1403</v>
      </c>
      <c r="B1839" s="42" t="s">
        <v>1375</v>
      </c>
      <c r="C1839" s="42" t="s">
        <v>1398</v>
      </c>
      <c r="D1839" s="42" t="s">
        <v>1402</v>
      </c>
      <c r="E1839" s="42"/>
      <c r="F1839" s="16">
        <v>666523.5</v>
      </c>
      <c r="G1839" s="43">
        <v>662996.5</v>
      </c>
      <c r="H1839" s="44">
        <f t="shared" si="28"/>
        <v>0.99470836362108761</v>
      </c>
    </row>
    <row r="1840" spans="1:8" s="45" customFormat="1" ht="94.5" outlineLevel="1" x14ac:dyDescent="0.2">
      <c r="A1840" s="41" t="s">
        <v>39</v>
      </c>
      <c r="B1840" s="42" t="s">
        <v>1375</v>
      </c>
      <c r="C1840" s="42" t="s">
        <v>1398</v>
      </c>
      <c r="D1840" s="42" t="s">
        <v>1404</v>
      </c>
      <c r="E1840" s="42"/>
      <c r="F1840" s="16">
        <v>666523.5</v>
      </c>
      <c r="G1840" s="43">
        <v>662996.5</v>
      </c>
      <c r="H1840" s="44">
        <f t="shared" si="28"/>
        <v>0.99470836362108761</v>
      </c>
    </row>
    <row r="1841" spans="1:8" s="45" customFormat="1" ht="63.75" customHeight="1" outlineLevel="2" x14ac:dyDescent="0.2">
      <c r="A1841" s="41" t="s">
        <v>17</v>
      </c>
      <c r="B1841" s="42" t="s">
        <v>1375</v>
      </c>
      <c r="C1841" s="42" t="s">
        <v>1398</v>
      </c>
      <c r="D1841" s="42" t="s">
        <v>1404</v>
      </c>
      <c r="E1841" s="42" t="s">
        <v>16</v>
      </c>
      <c r="F1841" s="16">
        <v>592058.9</v>
      </c>
      <c r="G1841" s="43">
        <v>592196.69999999995</v>
      </c>
      <c r="H1841" s="44">
        <f t="shared" si="28"/>
        <v>1.0002327471135051</v>
      </c>
    </row>
    <row r="1842" spans="1:8" s="45" customFormat="1" ht="31.5" outlineLevel="3" x14ac:dyDescent="0.2">
      <c r="A1842" s="41" t="s">
        <v>21</v>
      </c>
      <c r="B1842" s="42" t="s">
        <v>1375</v>
      </c>
      <c r="C1842" s="42" t="s">
        <v>1398</v>
      </c>
      <c r="D1842" s="42" t="s">
        <v>1404</v>
      </c>
      <c r="E1842" s="42" t="s">
        <v>20</v>
      </c>
      <c r="F1842" s="16">
        <v>71429.5</v>
      </c>
      <c r="G1842" s="43">
        <v>67790</v>
      </c>
      <c r="H1842" s="44">
        <f t="shared" si="28"/>
        <v>0.94904766238038907</v>
      </c>
    </row>
    <row r="1843" spans="1:8" s="45" customFormat="1" ht="15.75" outlineLevel="4" x14ac:dyDescent="0.2">
      <c r="A1843" s="41" t="s">
        <v>81</v>
      </c>
      <c r="B1843" s="42" t="s">
        <v>1375</v>
      </c>
      <c r="C1843" s="42" t="s">
        <v>1398</v>
      </c>
      <c r="D1843" s="42" t="s">
        <v>1404</v>
      </c>
      <c r="E1843" s="42" t="s">
        <v>80</v>
      </c>
      <c r="F1843" s="16">
        <v>34</v>
      </c>
      <c r="G1843" s="43">
        <v>33.9</v>
      </c>
      <c r="H1843" s="44">
        <f t="shared" si="28"/>
        <v>0.99705882352941178</v>
      </c>
    </row>
    <row r="1844" spans="1:8" s="45" customFormat="1" ht="15.75" outlineLevel="5" x14ac:dyDescent="0.2">
      <c r="A1844" s="41" t="s">
        <v>72</v>
      </c>
      <c r="B1844" s="42" t="s">
        <v>1375</v>
      </c>
      <c r="C1844" s="42" t="s">
        <v>1398</v>
      </c>
      <c r="D1844" s="42" t="s">
        <v>1404</v>
      </c>
      <c r="E1844" s="42" t="s">
        <v>3</v>
      </c>
      <c r="F1844" s="16">
        <v>3001.1</v>
      </c>
      <c r="G1844" s="43">
        <v>2975.9</v>
      </c>
      <c r="H1844" s="44">
        <f t="shared" si="28"/>
        <v>0.99160307887108068</v>
      </c>
    </row>
    <row r="1845" spans="1:8" s="45" customFormat="1" ht="31.5" outlineLevel="6" x14ac:dyDescent="0.2">
      <c r="A1845" s="41" t="s">
        <v>149</v>
      </c>
      <c r="B1845" s="42" t="s">
        <v>1375</v>
      </c>
      <c r="C1845" s="42" t="s">
        <v>1398</v>
      </c>
      <c r="D1845" s="42" t="s">
        <v>148</v>
      </c>
      <c r="E1845" s="42"/>
      <c r="F1845" s="16">
        <v>18714.2</v>
      </c>
      <c r="G1845" s="43">
        <v>18582.5</v>
      </c>
      <c r="H1845" s="44">
        <f t="shared" si="28"/>
        <v>0.99296256318731224</v>
      </c>
    </row>
    <row r="1846" spans="1:8" s="45" customFormat="1" ht="78.75" outlineLevel="7" x14ac:dyDescent="0.2">
      <c r="A1846" s="41" t="s">
        <v>1406</v>
      </c>
      <c r="B1846" s="42" t="s">
        <v>1375</v>
      </c>
      <c r="C1846" s="42" t="s">
        <v>1398</v>
      </c>
      <c r="D1846" s="42" t="s">
        <v>1405</v>
      </c>
      <c r="E1846" s="42"/>
      <c r="F1846" s="16">
        <v>40</v>
      </c>
      <c r="G1846" s="43">
        <v>40</v>
      </c>
      <c r="H1846" s="44">
        <f t="shared" si="28"/>
        <v>1</v>
      </c>
    </row>
    <row r="1847" spans="1:8" s="45" customFormat="1" ht="94.5" outlineLevel="6" x14ac:dyDescent="0.2">
      <c r="A1847" s="41" t="s">
        <v>39</v>
      </c>
      <c r="B1847" s="42" t="s">
        <v>1375</v>
      </c>
      <c r="C1847" s="42" t="s">
        <v>1398</v>
      </c>
      <c r="D1847" s="42" t="s">
        <v>1407</v>
      </c>
      <c r="E1847" s="42"/>
      <c r="F1847" s="16">
        <v>40</v>
      </c>
      <c r="G1847" s="43">
        <v>40</v>
      </c>
      <c r="H1847" s="44">
        <f t="shared" si="28"/>
        <v>1</v>
      </c>
    </row>
    <row r="1848" spans="1:8" s="45" customFormat="1" ht="31.5" outlineLevel="7" x14ac:dyDescent="0.2">
      <c r="A1848" s="41" t="s">
        <v>21</v>
      </c>
      <c r="B1848" s="42" t="s">
        <v>1375</v>
      </c>
      <c r="C1848" s="42" t="s">
        <v>1398</v>
      </c>
      <c r="D1848" s="42" t="s">
        <v>1407</v>
      </c>
      <c r="E1848" s="42" t="s">
        <v>20</v>
      </c>
      <c r="F1848" s="16">
        <v>40</v>
      </c>
      <c r="G1848" s="43">
        <v>40</v>
      </c>
      <c r="H1848" s="44">
        <f t="shared" si="28"/>
        <v>1</v>
      </c>
    </row>
    <row r="1849" spans="1:8" s="45" customFormat="1" ht="47.25" outlineLevel="1" x14ac:dyDescent="0.2">
      <c r="A1849" s="41" t="s">
        <v>1409</v>
      </c>
      <c r="B1849" s="42" t="s">
        <v>1375</v>
      </c>
      <c r="C1849" s="42" t="s">
        <v>1398</v>
      </c>
      <c r="D1849" s="42" t="s">
        <v>1408</v>
      </c>
      <c r="E1849" s="42"/>
      <c r="F1849" s="16">
        <v>18674.2</v>
      </c>
      <c r="G1849" s="43">
        <v>18542.5</v>
      </c>
      <c r="H1849" s="44">
        <f t="shared" si="28"/>
        <v>0.99294748904906227</v>
      </c>
    </row>
    <row r="1850" spans="1:8" s="45" customFormat="1" ht="94.5" outlineLevel="2" x14ac:dyDescent="0.2">
      <c r="A1850" s="41" t="s">
        <v>39</v>
      </c>
      <c r="B1850" s="42" t="s">
        <v>1375</v>
      </c>
      <c r="C1850" s="42" t="s">
        <v>1398</v>
      </c>
      <c r="D1850" s="42" t="s">
        <v>1410</v>
      </c>
      <c r="E1850" s="42"/>
      <c r="F1850" s="16">
        <v>18674.2</v>
      </c>
      <c r="G1850" s="43">
        <v>18542.5</v>
      </c>
      <c r="H1850" s="44">
        <f t="shared" si="28"/>
        <v>0.99294748904906227</v>
      </c>
    </row>
    <row r="1851" spans="1:8" s="45" customFormat="1" ht="31.5" outlineLevel="3" x14ac:dyDescent="0.2">
      <c r="A1851" s="41" t="s">
        <v>21</v>
      </c>
      <c r="B1851" s="42" t="s">
        <v>1375</v>
      </c>
      <c r="C1851" s="42" t="s">
        <v>1398</v>
      </c>
      <c r="D1851" s="42" t="s">
        <v>1410</v>
      </c>
      <c r="E1851" s="42" t="s">
        <v>20</v>
      </c>
      <c r="F1851" s="16">
        <v>16903.3</v>
      </c>
      <c r="G1851" s="43">
        <v>16887.2</v>
      </c>
      <c r="H1851" s="44">
        <f t="shared" si="28"/>
        <v>0.99904752326468804</v>
      </c>
    </row>
    <row r="1852" spans="1:8" s="45" customFormat="1" ht="31.5" outlineLevel="4" x14ac:dyDescent="0.2">
      <c r="A1852" s="41" t="s">
        <v>362</v>
      </c>
      <c r="B1852" s="42" t="s">
        <v>1375</v>
      </c>
      <c r="C1852" s="42" t="s">
        <v>1398</v>
      </c>
      <c r="D1852" s="42" t="s">
        <v>1410</v>
      </c>
      <c r="E1852" s="42" t="s">
        <v>361</v>
      </c>
      <c r="F1852" s="16">
        <v>1620.9</v>
      </c>
      <c r="G1852" s="43">
        <v>1514.2</v>
      </c>
      <c r="H1852" s="44">
        <f t="shared" si="28"/>
        <v>0.93417237337281755</v>
      </c>
    </row>
    <row r="1853" spans="1:8" s="45" customFormat="1" ht="15.75" outlineLevel="5" x14ac:dyDescent="0.2">
      <c r="A1853" s="41" t="s">
        <v>72</v>
      </c>
      <c r="B1853" s="42" t="s">
        <v>1375</v>
      </c>
      <c r="C1853" s="42" t="s">
        <v>1398</v>
      </c>
      <c r="D1853" s="42" t="s">
        <v>1410</v>
      </c>
      <c r="E1853" s="42" t="s">
        <v>3</v>
      </c>
      <c r="F1853" s="16">
        <v>150</v>
      </c>
      <c r="G1853" s="43">
        <v>141.1</v>
      </c>
      <c r="H1853" s="44">
        <f t="shared" si="28"/>
        <v>0.94066666666666665</v>
      </c>
    </row>
    <row r="1854" spans="1:8" ht="31.5" outlineLevel="6" collapsed="1" x14ac:dyDescent="0.2">
      <c r="A1854" s="40" t="s">
        <v>994</v>
      </c>
      <c r="B1854" s="36" t="s">
        <v>1375</v>
      </c>
      <c r="C1854" s="36" t="s">
        <v>993</v>
      </c>
      <c r="D1854" s="36"/>
      <c r="E1854" s="36"/>
      <c r="F1854" s="15">
        <v>1508770.4</v>
      </c>
      <c r="G1854" s="38">
        <v>1508770.4</v>
      </c>
      <c r="H1854" s="39">
        <f t="shared" si="28"/>
        <v>1</v>
      </c>
    </row>
    <row r="1855" spans="1:8" s="45" customFormat="1" ht="94.5" outlineLevel="7" x14ac:dyDescent="0.2">
      <c r="A1855" s="41" t="s">
        <v>147</v>
      </c>
      <c r="B1855" s="42" t="s">
        <v>1375</v>
      </c>
      <c r="C1855" s="42" t="s">
        <v>993</v>
      </c>
      <c r="D1855" s="42" t="s">
        <v>146</v>
      </c>
      <c r="E1855" s="42"/>
      <c r="F1855" s="16">
        <v>1508770.4</v>
      </c>
      <c r="G1855" s="43">
        <v>1508770.4</v>
      </c>
      <c r="H1855" s="44">
        <f t="shared" si="28"/>
        <v>1</v>
      </c>
    </row>
    <row r="1856" spans="1:8" s="45" customFormat="1" ht="47.25" x14ac:dyDescent="0.2">
      <c r="A1856" s="41" t="s">
        <v>1412</v>
      </c>
      <c r="B1856" s="42" t="s">
        <v>1375</v>
      </c>
      <c r="C1856" s="42" t="s">
        <v>993</v>
      </c>
      <c r="D1856" s="42" t="s">
        <v>1411</v>
      </c>
      <c r="E1856" s="42"/>
      <c r="F1856" s="16">
        <v>1508770.4</v>
      </c>
      <c r="G1856" s="43">
        <v>1508770.4</v>
      </c>
      <c r="H1856" s="44">
        <f t="shared" si="28"/>
        <v>1</v>
      </c>
    </row>
    <row r="1857" spans="1:8" s="45" customFormat="1" ht="47.25" outlineLevel="1" x14ac:dyDescent="0.2">
      <c r="A1857" s="41" t="s">
        <v>1414</v>
      </c>
      <c r="B1857" s="42" t="s">
        <v>1375</v>
      </c>
      <c r="C1857" s="42" t="s">
        <v>993</v>
      </c>
      <c r="D1857" s="42" t="s">
        <v>1413</v>
      </c>
      <c r="E1857" s="42"/>
      <c r="F1857" s="16">
        <v>1508770.4</v>
      </c>
      <c r="G1857" s="43">
        <v>1508770.4</v>
      </c>
      <c r="H1857" s="44">
        <f t="shared" si="28"/>
        <v>1</v>
      </c>
    </row>
    <row r="1858" spans="1:8" s="45" customFormat="1" ht="94.5" outlineLevel="2" x14ac:dyDescent="0.2">
      <c r="A1858" s="41" t="s">
        <v>39</v>
      </c>
      <c r="B1858" s="42" t="s">
        <v>1375</v>
      </c>
      <c r="C1858" s="42" t="s">
        <v>993</v>
      </c>
      <c r="D1858" s="42" t="s">
        <v>1415</v>
      </c>
      <c r="E1858" s="42"/>
      <c r="F1858" s="16">
        <v>1508770.4</v>
      </c>
      <c r="G1858" s="43">
        <v>1508770.4</v>
      </c>
      <c r="H1858" s="44">
        <f t="shared" si="28"/>
        <v>1</v>
      </c>
    </row>
    <row r="1859" spans="1:8" s="45" customFormat="1" ht="31.5" outlineLevel="3" x14ac:dyDescent="0.2">
      <c r="A1859" s="41" t="s">
        <v>41</v>
      </c>
      <c r="B1859" s="42" t="s">
        <v>1375</v>
      </c>
      <c r="C1859" s="42" t="s">
        <v>993</v>
      </c>
      <c r="D1859" s="42" t="s">
        <v>1415</v>
      </c>
      <c r="E1859" s="42" t="s">
        <v>40</v>
      </c>
      <c r="F1859" s="16">
        <v>1508770.4</v>
      </c>
      <c r="G1859" s="43">
        <v>1508770.4</v>
      </c>
      <c r="H1859" s="44">
        <f t="shared" si="28"/>
        <v>1</v>
      </c>
    </row>
    <row r="1860" spans="1:8" ht="15.75" outlineLevel="4" x14ac:dyDescent="0.2">
      <c r="A1860" s="8" t="s">
        <v>2128</v>
      </c>
      <c r="B1860" s="36" t="s">
        <v>1375</v>
      </c>
      <c r="C1860" s="36" t="s">
        <v>527</v>
      </c>
      <c r="D1860" s="36"/>
      <c r="E1860" s="36"/>
      <c r="F1860" s="15">
        <v>40570</v>
      </c>
      <c r="G1860" s="38">
        <v>19312.7</v>
      </c>
      <c r="H1860" s="39">
        <f t="shared" si="28"/>
        <v>0.47603401528222827</v>
      </c>
    </row>
    <row r="1861" spans="1:8" ht="15.75" outlineLevel="5" collapsed="1" x14ac:dyDescent="0.2">
      <c r="A1861" s="40" t="s">
        <v>1292</v>
      </c>
      <c r="B1861" s="36" t="s">
        <v>1375</v>
      </c>
      <c r="C1861" s="36" t="s">
        <v>1291</v>
      </c>
      <c r="D1861" s="36"/>
      <c r="E1861" s="36"/>
      <c r="F1861" s="15">
        <v>40570</v>
      </c>
      <c r="G1861" s="38">
        <v>19312.7</v>
      </c>
      <c r="H1861" s="39">
        <f t="shared" si="28"/>
        <v>0.47603401528222827</v>
      </c>
    </row>
    <row r="1862" spans="1:8" s="45" customFormat="1" ht="47.25" outlineLevel="6" x14ac:dyDescent="0.2">
      <c r="A1862" s="41" t="s">
        <v>1282</v>
      </c>
      <c r="B1862" s="42" t="s">
        <v>1375</v>
      </c>
      <c r="C1862" s="42" t="s">
        <v>1291</v>
      </c>
      <c r="D1862" s="42" t="s">
        <v>1281</v>
      </c>
      <c r="E1862" s="42"/>
      <c r="F1862" s="16">
        <v>40570</v>
      </c>
      <c r="G1862" s="43">
        <v>19312.7</v>
      </c>
      <c r="H1862" s="44">
        <f t="shared" si="28"/>
        <v>0.47603401528222827</v>
      </c>
    </row>
    <row r="1863" spans="1:8" s="45" customFormat="1" ht="78.75" outlineLevel="7" x14ac:dyDescent="0.2">
      <c r="A1863" s="41" t="s">
        <v>1377</v>
      </c>
      <c r="B1863" s="42" t="s">
        <v>1375</v>
      </c>
      <c r="C1863" s="42" t="s">
        <v>1291</v>
      </c>
      <c r="D1863" s="42" t="s">
        <v>1376</v>
      </c>
      <c r="E1863" s="42"/>
      <c r="F1863" s="16">
        <v>40570</v>
      </c>
      <c r="G1863" s="43">
        <v>19312.7</v>
      </c>
      <c r="H1863" s="44">
        <f t="shared" si="28"/>
        <v>0.47603401528222827</v>
      </c>
    </row>
    <row r="1864" spans="1:8" s="45" customFormat="1" ht="31.5" outlineLevel="2" x14ac:dyDescent="0.2">
      <c r="A1864" s="41" t="s">
        <v>1417</v>
      </c>
      <c r="B1864" s="42" t="s">
        <v>1375</v>
      </c>
      <c r="C1864" s="42" t="s">
        <v>1291</v>
      </c>
      <c r="D1864" s="42" t="s">
        <v>1416</v>
      </c>
      <c r="E1864" s="42"/>
      <c r="F1864" s="16">
        <v>1720</v>
      </c>
      <c r="G1864" s="43">
        <v>1412.7</v>
      </c>
      <c r="H1864" s="44">
        <f t="shared" ref="H1864:H1927" si="29">G1864/F1864</f>
        <v>0.82133720930232557</v>
      </c>
    </row>
    <row r="1865" spans="1:8" s="45" customFormat="1" ht="94.5" outlineLevel="3" x14ac:dyDescent="0.2">
      <c r="A1865" s="41" t="s">
        <v>39</v>
      </c>
      <c r="B1865" s="42" t="s">
        <v>1375</v>
      </c>
      <c r="C1865" s="42" t="s">
        <v>1291</v>
      </c>
      <c r="D1865" s="42" t="s">
        <v>1418</v>
      </c>
      <c r="E1865" s="42"/>
      <c r="F1865" s="16">
        <v>1720</v>
      </c>
      <c r="G1865" s="43">
        <v>1412.7</v>
      </c>
      <c r="H1865" s="44">
        <f t="shared" si="29"/>
        <v>0.82133720930232557</v>
      </c>
    </row>
    <row r="1866" spans="1:8" s="45" customFormat="1" ht="31.5" outlineLevel="4" x14ac:dyDescent="0.2">
      <c r="A1866" s="41" t="s">
        <v>21</v>
      </c>
      <c r="B1866" s="42" t="s">
        <v>1375</v>
      </c>
      <c r="C1866" s="42" t="s">
        <v>1291</v>
      </c>
      <c r="D1866" s="42" t="s">
        <v>1418</v>
      </c>
      <c r="E1866" s="42" t="s">
        <v>20</v>
      </c>
      <c r="F1866" s="16">
        <v>1720</v>
      </c>
      <c r="G1866" s="43">
        <v>1412.7</v>
      </c>
      <c r="H1866" s="44">
        <f t="shared" si="29"/>
        <v>0.82133720930232557</v>
      </c>
    </row>
    <row r="1867" spans="1:8" s="45" customFormat="1" ht="63" outlineLevel="5" x14ac:dyDescent="0.2">
      <c r="A1867" s="41" t="s">
        <v>1420</v>
      </c>
      <c r="B1867" s="42" t="s">
        <v>1375</v>
      </c>
      <c r="C1867" s="42" t="s">
        <v>1291</v>
      </c>
      <c r="D1867" s="42" t="s">
        <v>1419</v>
      </c>
      <c r="E1867" s="42"/>
      <c r="F1867" s="16">
        <v>29350</v>
      </c>
      <c r="G1867" s="43">
        <v>17900</v>
      </c>
      <c r="H1867" s="44">
        <f t="shared" si="29"/>
        <v>0.60988074957410565</v>
      </c>
    </row>
    <row r="1868" spans="1:8" s="45" customFormat="1" ht="94.5" outlineLevel="6" x14ac:dyDescent="0.2">
      <c r="A1868" s="41" t="s">
        <v>39</v>
      </c>
      <c r="B1868" s="42" t="s">
        <v>1375</v>
      </c>
      <c r="C1868" s="42" t="s">
        <v>1291</v>
      </c>
      <c r="D1868" s="42" t="s">
        <v>1421</v>
      </c>
      <c r="E1868" s="42"/>
      <c r="F1868" s="16">
        <v>29350</v>
      </c>
      <c r="G1868" s="43">
        <v>17900</v>
      </c>
      <c r="H1868" s="44">
        <f t="shared" si="29"/>
        <v>0.60988074957410565</v>
      </c>
    </row>
    <row r="1869" spans="1:8" s="45" customFormat="1" ht="31.5" outlineLevel="7" x14ac:dyDescent="0.2">
      <c r="A1869" s="41" t="s">
        <v>21</v>
      </c>
      <c r="B1869" s="42" t="s">
        <v>1375</v>
      </c>
      <c r="C1869" s="42" t="s">
        <v>1291</v>
      </c>
      <c r="D1869" s="42" t="s">
        <v>1421</v>
      </c>
      <c r="E1869" s="42" t="s">
        <v>20</v>
      </c>
      <c r="F1869" s="16">
        <v>29350</v>
      </c>
      <c r="G1869" s="43">
        <v>17900</v>
      </c>
      <c r="H1869" s="44">
        <f t="shared" si="29"/>
        <v>0.60988074957410565</v>
      </c>
    </row>
    <row r="1870" spans="1:8" s="45" customFormat="1" ht="47.25" outlineLevel="3" x14ac:dyDescent="0.2">
      <c r="A1870" s="12" t="s">
        <v>2145</v>
      </c>
      <c r="B1870" s="13" t="s">
        <v>1375</v>
      </c>
      <c r="C1870" s="13" t="s">
        <v>1291</v>
      </c>
      <c r="D1870" s="13" t="s">
        <v>2146</v>
      </c>
      <c r="E1870" s="13"/>
      <c r="F1870" s="16">
        <v>9500</v>
      </c>
      <c r="G1870" s="43">
        <v>0</v>
      </c>
      <c r="H1870" s="44">
        <f t="shared" si="29"/>
        <v>0</v>
      </c>
    </row>
    <row r="1871" spans="1:8" s="45" customFormat="1" ht="94.5" outlineLevel="4" x14ac:dyDescent="0.2">
      <c r="A1871" s="12" t="s">
        <v>39</v>
      </c>
      <c r="B1871" s="13" t="s">
        <v>1375</v>
      </c>
      <c r="C1871" s="13" t="s">
        <v>1291</v>
      </c>
      <c r="D1871" s="13" t="s">
        <v>2147</v>
      </c>
      <c r="E1871" s="13"/>
      <c r="F1871" s="16">
        <v>9500</v>
      </c>
      <c r="G1871" s="43">
        <v>0</v>
      </c>
      <c r="H1871" s="44">
        <f t="shared" si="29"/>
        <v>0</v>
      </c>
    </row>
    <row r="1872" spans="1:8" s="45" customFormat="1" ht="31.5" outlineLevel="5" x14ac:dyDescent="0.2">
      <c r="A1872" s="12" t="s">
        <v>362</v>
      </c>
      <c r="B1872" s="13" t="s">
        <v>1375</v>
      </c>
      <c r="C1872" s="13" t="s">
        <v>1291</v>
      </c>
      <c r="D1872" s="13" t="s">
        <v>2147</v>
      </c>
      <c r="E1872" s="13" t="s">
        <v>361</v>
      </c>
      <c r="F1872" s="16">
        <v>9500</v>
      </c>
      <c r="G1872" s="43">
        <v>0</v>
      </c>
      <c r="H1872" s="44">
        <f t="shared" si="29"/>
        <v>0</v>
      </c>
    </row>
    <row r="1873" spans="1:8" ht="15.75" outlineLevel="6" x14ac:dyDescent="0.2">
      <c r="A1873" s="8" t="s">
        <v>2136</v>
      </c>
      <c r="B1873" s="36" t="s">
        <v>1375</v>
      </c>
      <c r="C1873" s="36" t="s">
        <v>1181</v>
      </c>
      <c r="D1873" s="36"/>
      <c r="E1873" s="36"/>
      <c r="F1873" s="15">
        <v>688161.1</v>
      </c>
      <c r="G1873" s="38">
        <v>688161.1</v>
      </c>
      <c r="H1873" s="39">
        <f t="shared" si="29"/>
        <v>1</v>
      </c>
    </row>
    <row r="1874" spans="1:8" ht="15.75" outlineLevel="7" x14ac:dyDescent="0.2">
      <c r="A1874" s="40" t="s">
        <v>1184</v>
      </c>
      <c r="B1874" s="36" t="s">
        <v>1375</v>
      </c>
      <c r="C1874" s="36" t="s">
        <v>1183</v>
      </c>
      <c r="D1874" s="36"/>
      <c r="E1874" s="36"/>
      <c r="F1874" s="15">
        <v>688161.1</v>
      </c>
      <c r="G1874" s="38">
        <v>688161.1</v>
      </c>
      <c r="H1874" s="39">
        <f t="shared" si="29"/>
        <v>1</v>
      </c>
    </row>
    <row r="1875" spans="1:8" s="45" customFormat="1" ht="31.5" outlineLevel="5" x14ac:dyDescent="0.2">
      <c r="A1875" s="41" t="s">
        <v>173</v>
      </c>
      <c r="B1875" s="42" t="s">
        <v>1375</v>
      </c>
      <c r="C1875" s="42" t="s">
        <v>1183</v>
      </c>
      <c r="D1875" s="42" t="s">
        <v>172</v>
      </c>
      <c r="E1875" s="42"/>
      <c r="F1875" s="16">
        <v>688161.1</v>
      </c>
      <c r="G1875" s="43">
        <v>688161.1</v>
      </c>
      <c r="H1875" s="44">
        <f t="shared" si="29"/>
        <v>1</v>
      </c>
    </row>
    <row r="1876" spans="1:8" s="45" customFormat="1" ht="78.75" outlineLevel="6" x14ac:dyDescent="0.2">
      <c r="A1876" s="41" t="s">
        <v>847</v>
      </c>
      <c r="B1876" s="42" t="s">
        <v>1375</v>
      </c>
      <c r="C1876" s="42" t="s">
        <v>1183</v>
      </c>
      <c r="D1876" s="42" t="s">
        <v>846</v>
      </c>
      <c r="E1876" s="42"/>
      <c r="F1876" s="16">
        <v>688161.1</v>
      </c>
      <c r="G1876" s="43">
        <v>688161.1</v>
      </c>
      <c r="H1876" s="44">
        <f t="shared" si="29"/>
        <v>1</v>
      </c>
    </row>
    <row r="1877" spans="1:8" s="45" customFormat="1" ht="63" outlineLevel="7" x14ac:dyDescent="0.2">
      <c r="A1877" s="41" t="s">
        <v>1423</v>
      </c>
      <c r="B1877" s="42" t="s">
        <v>1375</v>
      </c>
      <c r="C1877" s="42" t="s">
        <v>1183</v>
      </c>
      <c r="D1877" s="42" t="s">
        <v>1422</v>
      </c>
      <c r="E1877" s="42"/>
      <c r="F1877" s="16">
        <v>688161.1</v>
      </c>
      <c r="G1877" s="43">
        <v>688161.1</v>
      </c>
      <c r="H1877" s="44">
        <f t="shared" si="29"/>
        <v>1</v>
      </c>
    </row>
    <row r="1878" spans="1:8" s="45" customFormat="1" ht="63" outlineLevel="7" x14ac:dyDescent="0.2">
      <c r="A1878" s="41" t="s">
        <v>1425</v>
      </c>
      <c r="B1878" s="42" t="s">
        <v>1375</v>
      </c>
      <c r="C1878" s="42" t="s">
        <v>1183</v>
      </c>
      <c r="D1878" s="42" t="s">
        <v>1424</v>
      </c>
      <c r="E1878" s="42"/>
      <c r="F1878" s="16">
        <v>386509.1</v>
      </c>
      <c r="G1878" s="43">
        <v>386509.1</v>
      </c>
      <c r="H1878" s="44">
        <f t="shared" si="29"/>
        <v>1</v>
      </c>
    </row>
    <row r="1879" spans="1:8" s="45" customFormat="1" ht="31.5" outlineLevel="6" x14ac:dyDescent="0.2">
      <c r="A1879" s="41" t="s">
        <v>362</v>
      </c>
      <c r="B1879" s="42" t="s">
        <v>1375</v>
      </c>
      <c r="C1879" s="42" t="s">
        <v>1183</v>
      </c>
      <c r="D1879" s="42" t="s">
        <v>1424</v>
      </c>
      <c r="E1879" s="42" t="s">
        <v>361</v>
      </c>
      <c r="F1879" s="16">
        <v>386509.1</v>
      </c>
      <c r="G1879" s="43">
        <v>386509.1</v>
      </c>
      <c r="H1879" s="44">
        <f t="shared" si="29"/>
        <v>1</v>
      </c>
    </row>
    <row r="1880" spans="1:8" s="45" customFormat="1" ht="63" outlineLevel="7" x14ac:dyDescent="0.2">
      <c r="A1880" s="41" t="s">
        <v>1427</v>
      </c>
      <c r="B1880" s="42" t="s">
        <v>1375</v>
      </c>
      <c r="C1880" s="42" t="s">
        <v>1183</v>
      </c>
      <c r="D1880" s="42" t="s">
        <v>1426</v>
      </c>
      <c r="E1880" s="42"/>
      <c r="F1880" s="16">
        <v>301652</v>
      </c>
      <c r="G1880" s="43">
        <v>301652</v>
      </c>
      <c r="H1880" s="44">
        <f t="shared" si="29"/>
        <v>1</v>
      </c>
    </row>
    <row r="1881" spans="1:8" s="45" customFormat="1" ht="31.5" outlineLevel="6" x14ac:dyDescent="0.2">
      <c r="A1881" s="41" t="s">
        <v>362</v>
      </c>
      <c r="B1881" s="42" t="s">
        <v>1375</v>
      </c>
      <c r="C1881" s="42" t="s">
        <v>1183</v>
      </c>
      <c r="D1881" s="42" t="s">
        <v>1426</v>
      </c>
      <c r="E1881" s="42" t="s">
        <v>361</v>
      </c>
      <c r="F1881" s="16">
        <v>301652</v>
      </c>
      <c r="G1881" s="43">
        <v>301652</v>
      </c>
      <c r="H1881" s="44">
        <f t="shared" si="29"/>
        <v>1</v>
      </c>
    </row>
    <row r="1882" spans="1:8" ht="15.75" outlineLevel="7" x14ac:dyDescent="0.2">
      <c r="A1882" s="8" t="s">
        <v>2109</v>
      </c>
      <c r="B1882" s="36" t="s">
        <v>1375</v>
      </c>
      <c r="C1882" s="36" t="s">
        <v>22</v>
      </c>
      <c r="D1882" s="36"/>
      <c r="E1882" s="36"/>
      <c r="F1882" s="15">
        <v>12127.6</v>
      </c>
      <c r="G1882" s="38">
        <v>12127.5</v>
      </c>
      <c r="H1882" s="39">
        <f t="shared" si="29"/>
        <v>0.99999175434545995</v>
      </c>
    </row>
    <row r="1883" spans="1:8" ht="31.5" outlineLevel="6" collapsed="1" x14ac:dyDescent="0.2">
      <c r="A1883" s="40" t="s">
        <v>83</v>
      </c>
      <c r="B1883" s="36" t="s">
        <v>1375</v>
      </c>
      <c r="C1883" s="36" t="s">
        <v>82</v>
      </c>
      <c r="D1883" s="36"/>
      <c r="E1883" s="36"/>
      <c r="F1883" s="15">
        <v>12127.6</v>
      </c>
      <c r="G1883" s="38">
        <v>12127.5</v>
      </c>
      <c r="H1883" s="39">
        <f t="shared" si="29"/>
        <v>0.99999175434545995</v>
      </c>
    </row>
    <row r="1884" spans="1:8" s="45" customFormat="1" ht="31.5" outlineLevel="7" x14ac:dyDescent="0.2">
      <c r="A1884" s="41" t="s">
        <v>66</v>
      </c>
      <c r="B1884" s="42" t="s">
        <v>1375</v>
      </c>
      <c r="C1884" s="42" t="s">
        <v>82</v>
      </c>
      <c r="D1884" s="42" t="s">
        <v>65</v>
      </c>
      <c r="E1884" s="42"/>
      <c r="F1884" s="16">
        <v>12127.6</v>
      </c>
      <c r="G1884" s="43">
        <v>12127.5</v>
      </c>
      <c r="H1884" s="44">
        <f t="shared" si="29"/>
        <v>0.99999175434545995</v>
      </c>
    </row>
    <row r="1885" spans="1:8" s="45" customFormat="1" ht="31.5" outlineLevel="5" x14ac:dyDescent="0.2">
      <c r="A1885" s="41" t="s">
        <v>76</v>
      </c>
      <c r="B1885" s="42" t="s">
        <v>1375</v>
      </c>
      <c r="C1885" s="42" t="s">
        <v>82</v>
      </c>
      <c r="D1885" s="42" t="s">
        <v>75</v>
      </c>
      <c r="E1885" s="42"/>
      <c r="F1885" s="16">
        <v>12127.6</v>
      </c>
      <c r="G1885" s="43">
        <v>12127.5</v>
      </c>
      <c r="H1885" s="44">
        <f t="shared" si="29"/>
        <v>0.99999175434545995</v>
      </c>
    </row>
    <row r="1886" spans="1:8" s="45" customFormat="1" ht="63" outlineLevel="6" x14ac:dyDescent="0.2">
      <c r="A1886" s="41" t="s">
        <v>1429</v>
      </c>
      <c r="B1886" s="42" t="s">
        <v>1375</v>
      </c>
      <c r="C1886" s="42" t="s">
        <v>82</v>
      </c>
      <c r="D1886" s="42" t="s">
        <v>1428</v>
      </c>
      <c r="E1886" s="42"/>
      <c r="F1886" s="16">
        <v>12127.6</v>
      </c>
      <c r="G1886" s="43">
        <v>12127.5</v>
      </c>
      <c r="H1886" s="44">
        <f t="shared" si="29"/>
        <v>0.99999175434545995</v>
      </c>
    </row>
    <row r="1887" spans="1:8" s="45" customFormat="1" ht="94.5" outlineLevel="7" x14ac:dyDescent="0.2">
      <c r="A1887" s="41" t="s">
        <v>39</v>
      </c>
      <c r="B1887" s="42" t="s">
        <v>1375</v>
      </c>
      <c r="C1887" s="42" t="s">
        <v>82</v>
      </c>
      <c r="D1887" s="42" t="s">
        <v>1430</v>
      </c>
      <c r="E1887" s="42"/>
      <c r="F1887" s="16">
        <v>12127.6</v>
      </c>
      <c r="G1887" s="43">
        <v>12127.5</v>
      </c>
      <c r="H1887" s="44">
        <f t="shared" si="29"/>
        <v>0.99999175434545995</v>
      </c>
    </row>
    <row r="1888" spans="1:8" s="45" customFormat="1" ht="31.5" outlineLevel="5" x14ac:dyDescent="0.2">
      <c r="A1888" s="41" t="s">
        <v>41</v>
      </c>
      <c r="B1888" s="42" t="s">
        <v>1375</v>
      </c>
      <c r="C1888" s="42" t="s">
        <v>82</v>
      </c>
      <c r="D1888" s="42" t="s">
        <v>1430</v>
      </c>
      <c r="E1888" s="42" t="s">
        <v>40</v>
      </c>
      <c r="F1888" s="16">
        <v>12127.6</v>
      </c>
      <c r="G1888" s="43">
        <v>12127.5</v>
      </c>
      <c r="H1888" s="44">
        <f t="shared" si="29"/>
        <v>0.99999175434545995</v>
      </c>
    </row>
    <row r="1889" spans="1:8" ht="31.5" customHeight="1" outlineLevel="6" x14ac:dyDescent="0.2">
      <c r="A1889" s="8" t="s">
        <v>2148</v>
      </c>
      <c r="B1889" s="36" t="s">
        <v>1431</v>
      </c>
      <c r="C1889" s="36"/>
      <c r="D1889" s="36"/>
      <c r="E1889" s="36"/>
      <c r="F1889" s="15">
        <v>17183183.899999999</v>
      </c>
      <c r="G1889" s="38">
        <v>14887412.5</v>
      </c>
      <c r="H1889" s="39">
        <f t="shared" si="29"/>
        <v>0.8663942949478648</v>
      </c>
    </row>
    <row r="1890" spans="1:8" ht="15.75" outlineLevel="7" x14ac:dyDescent="0.2">
      <c r="A1890" s="8" t="s">
        <v>2128</v>
      </c>
      <c r="B1890" s="36" t="s">
        <v>1431</v>
      </c>
      <c r="C1890" s="36" t="s">
        <v>527</v>
      </c>
      <c r="D1890" s="36"/>
      <c r="E1890" s="36"/>
      <c r="F1890" s="15">
        <v>11192955.5</v>
      </c>
      <c r="G1890" s="38">
        <v>9675310.8000000007</v>
      </c>
      <c r="H1890" s="39">
        <f t="shared" si="29"/>
        <v>0.86441072690765197</v>
      </c>
    </row>
    <row r="1891" spans="1:8" ht="15.75" outlineLevel="4" collapsed="1" x14ac:dyDescent="0.2">
      <c r="A1891" s="40" t="s">
        <v>1433</v>
      </c>
      <c r="B1891" s="36" t="s">
        <v>1431</v>
      </c>
      <c r="C1891" s="36" t="s">
        <v>1432</v>
      </c>
      <c r="D1891" s="36"/>
      <c r="E1891" s="36"/>
      <c r="F1891" s="15">
        <v>2290.5</v>
      </c>
      <c r="G1891" s="38">
        <v>2290.5</v>
      </c>
      <c r="H1891" s="39">
        <f t="shared" si="29"/>
        <v>1</v>
      </c>
    </row>
    <row r="1892" spans="1:8" s="45" customFormat="1" ht="31.5" outlineLevel="5" x14ac:dyDescent="0.2">
      <c r="A1892" s="41" t="s">
        <v>173</v>
      </c>
      <c r="B1892" s="42" t="s">
        <v>1431</v>
      </c>
      <c r="C1892" s="42" t="s">
        <v>1432</v>
      </c>
      <c r="D1892" s="42" t="s">
        <v>172</v>
      </c>
      <c r="E1892" s="42"/>
      <c r="F1892" s="16">
        <v>2290.5</v>
      </c>
      <c r="G1892" s="43">
        <v>2290.5</v>
      </c>
      <c r="H1892" s="44">
        <f t="shared" si="29"/>
        <v>1</v>
      </c>
    </row>
    <row r="1893" spans="1:8" s="45" customFormat="1" ht="47.25" outlineLevel="6" x14ac:dyDescent="0.2">
      <c r="A1893" s="41" t="s">
        <v>1435</v>
      </c>
      <c r="B1893" s="42" t="s">
        <v>1431</v>
      </c>
      <c r="C1893" s="42" t="s">
        <v>1432</v>
      </c>
      <c r="D1893" s="42" t="s">
        <v>1434</v>
      </c>
      <c r="E1893" s="42"/>
      <c r="F1893" s="16">
        <v>2290.5</v>
      </c>
      <c r="G1893" s="43">
        <v>2290.5</v>
      </c>
      <c r="H1893" s="44">
        <f t="shared" si="29"/>
        <v>1</v>
      </c>
    </row>
    <row r="1894" spans="1:8" s="45" customFormat="1" ht="47.25" outlineLevel="7" x14ac:dyDescent="0.2">
      <c r="A1894" s="41" t="s">
        <v>1437</v>
      </c>
      <c r="B1894" s="42" t="s">
        <v>1431</v>
      </c>
      <c r="C1894" s="42" t="s">
        <v>1432</v>
      </c>
      <c r="D1894" s="42" t="s">
        <v>1436</v>
      </c>
      <c r="E1894" s="42"/>
      <c r="F1894" s="16">
        <v>2290.5</v>
      </c>
      <c r="G1894" s="43">
        <v>2290.5</v>
      </c>
      <c r="H1894" s="44">
        <f t="shared" si="29"/>
        <v>1</v>
      </c>
    </row>
    <row r="1895" spans="1:8" s="45" customFormat="1" ht="94.5" outlineLevel="3" x14ac:dyDescent="0.2">
      <c r="A1895" s="41" t="s">
        <v>39</v>
      </c>
      <c r="B1895" s="42" t="s">
        <v>1431</v>
      </c>
      <c r="C1895" s="42" t="s">
        <v>1432</v>
      </c>
      <c r="D1895" s="42" t="s">
        <v>1438</v>
      </c>
      <c r="E1895" s="42"/>
      <c r="F1895" s="16">
        <v>2290.5</v>
      </c>
      <c r="G1895" s="43">
        <v>2290.5</v>
      </c>
      <c r="H1895" s="44">
        <f t="shared" si="29"/>
        <v>1</v>
      </c>
    </row>
    <row r="1896" spans="1:8" s="45" customFormat="1" ht="31.5" outlineLevel="4" x14ac:dyDescent="0.2">
      <c r="A1896" s="41" t="s">
        <v>362</v>
      </c>
      <c r="B1896" s="42" t="s">
        <v>1431</v>
      </c>
      <c r="C1896" s="42" t="s">
        <v>1432</v>
      </c>
      <c r="D1896" s="42" t="s">
        <v>1438</v>
      </c>
      <c r="E1896" s="42" t="s">
        <v>361</v>
      </c>
      <c r="F1896" s="16">
        <v>2290.5</v>
      </c>
      <c r="G1896" s="43">
        <v>2290.5</v>
      </c>
      <c r="H1896" s="44">
        <f t="shared" si="29"/>
        <v>1</v>
      </c>
    </row>
    <row r="1897" spans="1:8" ht="15.75" outlineLevel="5" collapsed="1" x14ac:dyDescent="0.2">
      <c r="A1897" s="40" t="s">
        <v>1440</v>
      </c>
      <c r="B1897" s="36" t="s">
        <v>1431</v>
      </c>
      <c r="C1897" s="36" t="s">
        <v>1439</v>
      </c>
      <c r="D1897" s="36"/>
      <c r="E1897" s="36"/>
      <c r="F1897" s="15">
        <v>10963929.199999999</v>
      </c>
      <c r="G1897" s="38">
        <v>9452636.8000000007</v>
      </c>
      <c r="H1897" s="39">
        <f t="shared" si="29"/>
        <v>0.86215777460511156</v>
      </c>
    </row>
    <row r="1898" spans="1:8" s="45" customFormat="1" ht="47.25" outlineLevel="6" x14ac:dyDescent="0.2">
      <c r="A1898" s="41" t="s">
        <v>965</v>
      </c>
      <c r="B1898" s="42" t="s">
        <v>1431</v>
      </c>
      <c r="C1898" s="42" t="s">
        <v>1439</v>
      </c>
      <c r="D1898" s="42" t="s">
        <v>964</v>
      </c>
      <c r="E1898" s="42"/>
      <c r="F1898" s="16">
        <v>41548.300000000003</v>
      </c>
      <c r="G1898" s="43">
        <v>28483.200000000001</v>
      </c>
      <c r="H1898" s="44">
        <f t="shared" si="29"/>
        <v>0.68554429423105157</v>
      </c>
    </row>
    <row r="1899" spans="1:8" s="45" customFormat="1" ht="31.5" outlineLevel="7" x14ac:dyDescent="0.2">
      <c r="A1899" s="41" t="s">
        <v>967</v>
      </c>
      <c r="B1899" s="42" t="s">
        <v>1431</v>
      </c>
      <c r="C1899" s="42" t="s">
        <v>1439</v>
      </c>
      <c r="D1899" s="42" t="s">
        <v>966</v>
      </c>
      <c r="E1899" s="42"/>
      <c r="F1899" s="16">
        <v>41548.300000000003</v>
      </c>
      <c r="G1899" s="43">
        <v>28483.200000000001</v>
      </c>
      <c r="H1899" s="44">
        <f t="shared" si="29"/>
        <v>0.68554429423105157</v>
      </c>
    </row>
    <row r="1900" spans="1:8" s="45" customFormat="1" ht="31.5" outlineLevel="3" x14ac:dyDescent="0.2">
      <c r="A1900" s="41" t="s">
        <v>1442</v>
      </c>
      <c r="B1900" s="42" t="s">
        <v>1431</v>
      </c>
      <c r="C1900" s="42" t="s">
        <v>1439</v>
      </c>
      <c r="D1900" s="42" t="s">
        <v>1441</v>
      </c>
      <c r="E1900" s="42"/>
      <c r="F1900" s="16">
        <v>41548.300000000003</v>
      </c>
      <c r="G1900" s="43">
        <v>28483.200000000001</v>
      </c>
      <c r="H1900" s="44">
        <f t="shared" si="29"/>
        <v>0.68554429423105157</v>
      </c>
    </row>
    <row r="1901" spans="1:8" s="45" customFormat="1" ht="94.5" outlineLevel="4" x14ac:dyDescent="0.2">
      <c r="A1901" s="41" t="s">
        <v>39</v>
      </c>
      <c r="B1901" s="42" t="s">
        <v>1431</v>
      </c>
      <c r="C1901" s="42" t="s">
        <v>1439</v>
      </c>
      <c r="D1901" s="42" t="s">
        <v>1443</v>
      </c>
      <c r="E1901" s="42"/>
      <c r="F1901" s="16">
        <v>41548.300000000003</v>
      </c>
      <c r="G1901" s="43">
        <v>28483.200000000001</v>
      </c>
      <c r="H1901" s="44">
        <f t="shared" si="29"/>
        <v>0.68554429423105157</v>
      </c>
    </row>
    <row r="1902" spans="1:8" s="45" customFormat="1" ht="31.5" outlineLevel="5" x14ac:dyDescent="0.2">
      <c r="A1902" s="41" t="s">
        <v>21</v>
      </c>
      <c r="B1902" s="42" t="s">
        <v>1431</v>
      </c>
      <c r="C1902" s="42" t="s">
        <v>1439</v>
      </c>
      <c r="D1902" s="42" t="s">
        <v>1443</v>
      </c>
      <c r="E1902" s="42" t="s">
        <v>20</v>
      </c>
      <c r="F1902" s="16">
        <v>41548.300000000003</v>
      </c>
      <c r="G1902" s="43">
        <v>28483.200000000001</v>
      </c>
      <c r="H1902" s="44">
        <f t="shared" si="29"/>
        <v>0.68554429423105157</v>
      </c>
    </row>
    <row r="1903" spans="1:8" s="45" customFormat="1" ht="31.5" outlineLevel="6" x14ac:dyDescent="0.2">
      <c r="A1903" s="41" t="s">
        <v>1445</v>
      </c>
      <c r="B1903" s="42" t="s">
        <v>1431</v>
      </c>
      <c r="C1903" s="42" t="s">
        <v>1439</v>
      </c>
      <c r="D1903" s="42" t="s">
        <v>1444</v>
      </c>
      <c r="E1903" s="42"/>
      <c r="F1903" s="16">
        <v>10377309.9</v>
      </c>
      <c r="G1903" s="43">
        <v>8936082</v>
      </c>
      <c r="H1903" s="44">
        <f t="shared" si="29"/>
        <v>0.86111738842838259</v>
      </c>
    </row>
    <row r="1904" spans="1:8" s="45" customFormat="1" ht="31.5" outlineLevel="7" x14ac:dyDescent="0.2">
      <c r="A1904" s="41" t="s">
        <v>1447</v>
      </c>
      <c r="B1904" s="42" t="s">
        <v>1431</v>
      </c>
      <c r="C1904" s="42" t="s">
        <v>1439</v>
      </c>
      <c r="D1904" s="42" t="s">
        <v>1446</v>
      </c>
      <c r="E1904" s="42"/>
      <c r="F1904" s="16">
        <v>10066937.800000001</v>
      </c>
      <c r="G1904" s="43">
        <v>8697870.3000000007</v>
      </c>
      <c r="H1904" s="44">
        <f t="shared" si="29"/>
        <v>0.8640035801154945</v>
      </c>
    </row>
    <row r="1905" spans="1:8" s="45" customFormat="1" ht="63" outlineLevel="6" x14ac:dyDescent="0.2">
      <c r="A1905" s="41" t="s">
        <v>1449</v>
      </c>
      <c r="B1905" s="42" t="s">
        <v>1431</v>
      </c>
      <c r="C1905" s="42" t="s">
        <v>1439</v>
      </c>
      <c r="D1905" s="42" t="s">
        <v>1448</v>
      </c>
      <c r="E1905" s="42"/>
      <c r="F1905" s="16">
        <v>2959618.9</v>
      </c>
      <c r="G1905" s="43">
        <v>2799336.3</v>
      </c>
      <c r="H1905" s="44">
        <f t="shared" si="29"/>
        <v>0.94584350032363962</v>
      </c>
    </row>
    <row r="1906" spans="1:8" s="45" customFormat="1" ht="94.5" outlineLevel="7" x14ac:dyDescent="0.2">
      <c r="A1906" s="41" t="s">
        <v>39</v>
      </c>
      <c r="B1906" s="42" t="s">
        <v>1431</v>
      </c>
      <c r="C1906" s="42" t="s">
        <v>1439</v>
      </c>
      <c r="D1906" s="42" t="s">
        <v>1450</v>
      </c>
      <c r="E1906" s="42"/>
      <c r="F1906" s="16">
        <v>2959618.9</v>
      </c>
      <c r="G1906" s="43">
        <v>2799336.3</v>
      </c>
      <c r="H1906" s="44">
        <f t="shared" si="29"/>
        <v>0.94584350032363962</v>
      </c>
    </row>
    <row r="1907" spans="1:8" s="45" customFormat="1" ht="31.5" outlineLevel="6" x14ac:dyDescent="0.2">
      <c r="A1907" s="41" t="s">
        <v>21</v>
      </c>
      <c r="B1907" s="42" t="s">
        <v>1431</v>
      </c>
      <c r="C1907" s="42" t="s">
        <v>1439</v>
      </c>
      <c r="D1907" s="42" t="s">
        <v>1450</v>
      </c>
      <c r="E1907" s="42" t="s">
        <v>20</v>
      </c>
      <c r="F1907" s="16">
        <v>2959618.9</v>
      </c>
      <c r="G1907" s="43">
        <v>2799336.3</v>
      </c>
      <c r="H1907" s="44">
        <f t="shared" si="29"/>
        <v>0.94584350032363962</v>
      </c>
    </row>
    <row r="1908" spans="1:8" s="45" customFormat="1" ht="63" outlineLevel="7" x14ac:dyDescent="0.2">
      <c r="A1908" s="41" t="s">
        <v>1452</v>
      </c>
      <c r="B1908" s="42" t="s">
        <v>1431</v>
      </c>
      <c r="C1908" s="42" t="s">
        <v>1439</v>
      </c>
      <c r="D1908" s="42" t="s">
        <v>1451</v>
      </c>
      <c r="E1908" s="42"/>
      <c r="F1908" s="16">
        <v>6568099.2999999998</v>
      </c>
      <c r="G1908" s="43">
        <v>5409078.4000000004</v>
      </c>
      <c r="H1908" s="44">
        <f t="shared" si="29"/>
        <v>0.8235378536375052</v>
      </c>
    </row>
    <row r="1909" spans="1:8" s="45" customFormat="1" ht="94.5" outlineLevel="6" x14ac:dyDescent="0.2">
      <c r="A1909" s="41" t="s">
        <v>39</v>
      </c>
      <c r="B1909" s="42" t="s">
        <v>1431</v>
      </c>
      <c r="C1909" s="42" t="s">
        <v>1439</v>
      </c>
      <c r="D1909" s="42" t="s">
        <v>1453</v>
      </c>
      <c r="E1909" s="42"/>
      <c r="F1909" s="16">
        <v>2594389.2999999998</v>
      </c>
      <c r="G1909" s="43">
        <v>1591134.4</v>
      </c>
      <c r="H1909" s="44">
        <f t="shared" si="29"/>
        <v>0.61329824325131155</v>
      </c>
    </row>
    <row r="1910" spans="1:8" s="45" customFormat="1" ht="31.5" outlineLevel="7" x14ac:dyDescent="0.2">
      <c r="A1910" s="41" t="s">
        <v>21</v>
      </c>
      <c r="B1910" s="42" t="s">
        <v>1431</v>
      </c>
      <c r="C1910" s="42" t="s">
        <v>1439</v>
      </c>
      <c r="D1910" s="42" t="s">
        <v>1453</v>
      </c>
      <c r="E1910" s="42" t="s">
        <v>20</v>
      </c>
      <c r="F1910" s="16">
        <v>719074.6</v>
      </c>
      <c r="G1910" s="43">
        <v>517660.9</v>
      </c>
      <c r="H1910" s="44">
        <f t="shared" si="29"/>
        <v>0.71989874207766491</v>
      </c>
    </row>
    <row r="1911" spans="1:8" s="45" customFormat="1" ht="31.5" outlineLevel="4" x14ac:dyDescent="0.2">
      <c r="A1911" s="41" t="s">
        <v>362</v>
      </c>
      <c r="B1911" s="42" t="s">
        <v>1431</v>
      </c>
      <c r="C1911" s="42" t="s">
        <v>1439</v>
      </c>
      <c r="D1911" s="42" t="s">
        <v>1453</v>
      </c>
      <c r="E1911" s="42" t="s">
        <v>361</v>
      </c>
      <c r="F1911" s="16">
        <v>1875314.7</v>
      </c>
      <c r="G1911" s="43">
        <v>1073473.5</v>
      </c>
      <c r="H1911" s="44">
        <f t="shared" si="29"/>
        <v>0.57242312450278343</v>
      </c>
    </row>
    <row r="1912" spans="1:8" s="45" customFormat="1" ht="47.25" outlineLevel="5" x14ac:dyDescent="0.2">
      <c r="A1912" s="41" t="s">
        <v>1455</v>
      </c>
      <c r="B1912" s="42" t="s">
        <v>1431</v>
      </c>
      <c r="C1912" s="42" t="s">
        <v>1439</v>
      </c>
      <c r="D1912" s="42" t="s">
        <v>1454</v>
      </c>
      <c r="E1912" s="42"/>
      <c r="F1912" s="16">
        <v>1960655.4</v>
      </c>
      <c r="G1912" s="43">
        <v>1902792.1</v>
      </c>
      <c r="H1912" s="44">
        <f t="shared" si="29"/>
        <v>0.97048777668936637</v>
      </c>
    </row>
    <row r="1913" spans="1:8" s="45" customFormat="1" ht="31.5" outlineLevel="6" x14ac:dyDescent="0.2">
      <c r="A1913" s="41" t="s">
        <v>362</v>
      </c>
      <c r="B1913" s="42" t="s">
        <v>1431</v>
      </c>
      <c r="C1913" s="42" t="s">
        <v>1439</v>
      </c>
      <c r="D1913" s="42" t="s">
        <v>1454</v>
      </c>
      <c r="E1913" s="42" t="s">
        <v>361</v>
      </c>
      <c r="F1913" s="16">
        <v>1960655.4</v>
      </c>
      <c r="G1913" s="43">
        <v>1902792.1</v>
      </c>
      <c r="H1913" s="44">
        <f t="shared" si="29"/>
        <v>0.97048777668936637</v>
      </c>
    </row>
    <row r="1914" spans="1:8" s="45" customFormat="1" ht="110.25" outlineLevel="7" x14ac:dyDescent="0.2">
      <c r="A1914" s="46" t="s">
        <v>1457</v>
      </c>
      <c r="B1914" s="42" t="s">
        <v>1431</v>
      </c>
      <c r="C1914" s="42" t="s">
        <v>1439</v>
      </c>
      <c r="D1914" s="42" t="s">
        <v>1456</v>
      </c>
      <c r="E1914" s="42"/>
      <c r="F1914" s="16">
        <v>609054.5</v>
      </c>
      <c r="G1914" s="43">
        <v>705954.5</v>
      </c>
      <c r="H1914" s="44">
        <f t="shared" si="29"/>
        <v>1.1590990625633666</v>
      </c>
    </row>
    <row r="1915" spans="1:8" s="45" customFormat="1" ht="31.5" outlineLevel="3" x14ac:dyDescent="0.2">
      <c r="A1915" s="41" t="s">
        <v>362</v>
      </c>
      <c r="B1915" s="42" t="s">
        <v>1431</v>
      </c>
      <c r="C1915" s="42" t="s">
        <v>1439</v>
      </c>
      <c r="D1915" s="42" t="s">
        <v>1456</v>
      </c>
      <c r="E1915" s="42" t="s">
        <v>361</v>
      </c>
      <c r="F1915" s="16">
        <v>609054.5</v>
      </c>
      <c r="G1915" s="43">
        <v>705954.5</v>
      </c>
      <c r="H1915" s="44">
        <f t="shared" si="29"/>
        <v>1.1590990625633666</v>
      </c>
    </row>
    <row r="1916" spans="1:8" s="45" customFormat="1" ht="63" outlineLevel="4" x14ac:dyDescent="0.2">
      <c r="A1916" s="41" t="s">
        <v>1459</v>
      </c>
      <c r="B1916" s="42" t="s">
        <v>1431</v>
      </c>
      <c r="C1916" s="42" t="s">
        <v>1439</v>
      </c>
      <c r="D1916" s="42" t="s">
        <v>1458</v>
      </c>
      <c r="E1916" s="42"/>
      <c r="F1916" s="16">
        <v>1404000.1</v>
      </c>
      <c r="G1916" s="43">
        <v>1209197.3999999999</v>
      </c>
      <c r="H1916" s="44">
        <f t="shared" si="29"/>
        <v>0.86125164805899934</v>
      </c>
    </row>
    <row r="1917" spans="1:8" s="45" customFormat="1" ht="31.5" outlineLevel="5" x14ac:dyDescent="0.2">
      <c r="A1917" s="41" t="s">
        <v>362</v>
      </c>
      <c r="B1917" s="42" t="s">
        <v>1431</v>
      </c>
      <c r="C1917" s="42" t="s">
        <v>1439</v>
      </c>
      <c r="D1917" s="42" t="s">
        <v>1458</v>
      </c>
      <c r="E1917" s="42" t="s">
        <v>361</v>
      </c>
      <c r="F1917" s="16">
        <v>1404000.1</v>
      </c>
      <c r="G1917" s="43">
        <v>1209197.3999999999</v>
      </c>
      <c r="H1917" s="44">
        <f t="shared" si="29"/>
        <v>0.86125164805899934</v>
      </c>
    </row>
    <row r="1918" spans="1:8" s="45" customFormat="1" ht="31.5" outlineLevel="6" x14ac:dyDescent="0.2">
      <c r="A1918" s="41" t="s">
        <v>1461</v>
      </c>
      <c r="B1918" s="42" t="s">
        <v>1431</v>
      </c>
      <c r="C1918" s="42" t="s">
        <v>1439</v>
      </c>
      <c r="D1918" s="42" t="s">
        <v>1460</v>
      </c>
      <c r="E1918" s="42"/>
      <c r="F1918" s="16">
        <v>79313.100000000006</v>
      </c>
      <c r="G1918" s="43">
        <v>35199.800000000003</v>
      </c>
      <c r="H1918" s="44">
        <f t="shared" si="29"/>
        <v>0.44380814770826005</v>
      </c>
    </row>
    <row r="1919" spans="1:8" s="45" customFormat="1" ht="94.5" outlineLevel="7" x14ac:dyDescent="0.2">
      <c r="A1919" s="41" t="s">
        <v>39</v>
      </c>
      <c r="B1919" s="42" t="s">
        <v>1431</v>
      </c>
      <c r="C1919" s="42" t="s">
        <v>1439</v>
      </c>
      <c r="D1919" s="42" t="s">
        <v>1462</v>
      </c>
      <c r="E1919" s="42"/>
      <c r="F1919" s="16">
        <v>79313.100000000006</v>
      </c>
      <c r="G1919" s="43">
        <v>35199.800000000003</v>
      </c>
      <c r="H1919" s="44">
        <f t="shared" si="29"/>
        <v>0.44380814770826005</v>
      </c>
    </row>
    <row r="1920" spans="1:8" s="45" customFormat="1" ht="31.5" outlineLevel="7" x14ac:dyDescent="0.2">
      <c r="A1920" s="41" t="s">
        <v>21</v>
      </c>
      <c r="B1920" s="42" t="s">
        <v>1431</v>
      </c>
      <c r="C1920" s="42" t="s">
        <v>1439</v>
      </c>
      <c r="D1920" s="42" t="s">
        <v>1462</v>
      </c>
      <c r="E1920" s="42" t="s">
        <v>20</v>
      </c>
      <c r="F1920" s="16">
        <v>79313.100000000006</v>
      </c>
      <c r="G1920" s="43">
        <v>35199.800000000003</v>
      </c>
      <c r="H1920" s="44">
        <f t="shared" si="29"/>
        <v>0.44380814770826005</v>
      </c>
    </row>
    <row r="1921" spans="1:8" s="45" customFormat="1" ht="78.75" outlineLevel="7" x14ac:dyDescent="0.2">
      <c r="A1921" s="41" t="s">
        <v>1464</v>
      </c>
      <c r="B1921" s="42" t="s">
        <v>1431</v>
      </c>
      <c r="C1921" s="42" t="s">
        <v>1439</v>
      </c>
      <c r="D1921" s="42" t="s">
        <v>1463</v>
      </c>
      <c r="E1921" s="42"/>
      <c r="F1921" s="16">
        <v>459906.5</v>
      </c>
      <c r="G1921" s="43">
        <v>454255.8</v>
      </c>
      <c r="H1921" s="44">
        <f t="shared" si="29"/>
        <v>0.98771337217456157</v>
      </c>
    </row>
    <row r="1922" spans="1:8" s="45" customFormat="1" ht="78.75" outlineLevel="2" x14ac:dyDescent="0.2">
      <c r="A1922" s="41" t="s">
        <v>1466</v>
      </c>
      <c r="B1922" s="42" t="s">
        <v>1431</v>
      </c>
      <c r="C1922" s="42" t="s">
        <v>1439</v>
      </c>
      <c r="D1922" s="42" t="s">
        <v>1465</v>
      </c>
      <c r="E1922" s="42"/>
      <c r="F1922" s="16">
        <v>459906.5</v>
      </c>
      <c r="G1922" s="43">
        <v>454255.8</v>
      </c>
      <c r="H1922" s="44">
        <f t="shared" si="29"/>
        <v>0.98771337217456157</v>
      </c>
    </row>
    <row r="1923" spans="1:8" s="45" customFormat="1" ht="15.75" outlineLevel="3" x14ac:dyDescent="0.2">
      <c r="A1923" s="41" t="s">
        <v>113</v>
      </c>
      <c r="B1923" s="42" t="s">
        <v>1431</v>
      </c>
      <c r="C1923" s="42" t="s">
        <v>1439</v>
      </c>
      <c r="D1923" s="42" t="s">
        <v>1465</v>
      </c>
      <c r="E1923" s="42" t="s">
        <v>112</v>
      </c>
      <c r="F1923" s="16">
        <v>459906.5</v>
      </c>
      <c r="G1923" s="43">
        <v>454255.8</v>
      </c>
      <c r="H1923" s="44">
        <f t="shared" si="29"/>
        <v>0.98771337217456157</v>
      </c>
    </row>
    <row r="1924" spans="1:8" s="45" customFormat="1" ht="31.5" outlineLevel="4" x14ac:dyDescent="0.2">
      <c r="A1924" s="41" t="s">
        <v>1468</v>
      </c>
      <c r="B1924" s="42" t="s">
        <v>1431</v>
      </c>
      <c r="C1924" s="42" t="s">
        <v>1439</v>
      </c>
      <c r="D1924" s="42" t="s">
        <v>1467</v>
      </c>
      <c r="E1924" s="42"/>
      <c r="F1924" s="16">
        <v>310372.09999999998</v>
      </c>
      <c r="G1924" s="43">
        <v>238211.7</v>
      </c>
      <c r="H1924" s="44">
        <f t="shared" si="29"/>
        <v>0.76750358682368691</v>
      </c>
    </row>
    <row r="1925" spans="1:8" s="45" customFormat="1" ht="78.75" outlineLevel="5" x14ac:dyDescent="0.2">
      <c r="A1925" s="41" t="s">
        <v>1470</v>
      </c>
      <c r="B1925" s="42" t="s">
        <v>1431</v>
      </c>
      <c r="C1925" s="42" t="s">
        <v>1439</v>
      </c>
      <c r="D1925" s="42" t="s">
        <v>1469</v>
      </c>
      <c r="E1925" s="42"/>
      <c r="F1925" s="16">
        <v>310372.09999999998</v>
      </c>
      <c r="G1925" s="43">
        <v>238211.7</v>
      </c>
      <c r="H1925" s="44">
        <f t="shared" si="29"/>
        <v>0.76750358682368691</v>
      </c>
    </row>
    <row r="1926" spans="1:8" s="45" customFormat="1" ht="94.5" outlineLevel="6" x14ac:dyDescent="0.2">
      <c r="A1926" s="41" t="s">
        <v>1472</v>
      </c>
      <c r="B1926" s="42" t="s">
        <v>1431</v>
      </c>
      <c r="C1926" s="42" t="s">
        <v>1439</v>
      </c>
      <c r="D1926" s="42" t="s">
        <v>1471</v>
      </c>
      <c r="E1926" s="42"/>
      <c r="F1926" s="16">
        <v>310372.09999999998</v>
      </c>
      <c r="G1926" s="43">
        <v>238211.7</v>
      </c>
      <c r="H1926" s="44">
        <f t="shared" si="29"/>
        <v>0.76750358682368691</v>
      </c>
    </row>
    <row r="1927" spans="1:8" s="45" customFormat="1" ht="15.75" outlineLevel="7" x14ac:dyDescent="0.2">
      <c r="A1927" s="41" t="s">
        <v>113</v>
      </c>
      <c r="B1927" s="42" t="s">
        <v>1431</v>
      </c>
      <c r="C1927" s="42" t="s">
        <v>1439</v>
      </c>
      <c r="D1927" s="42" t="s">
        <v>1471</v>
      </c>
      <c r="E1927" s="42" t="s">
        <v>112</v>
      </c>
      <c r="F1927" s="16">
        <v>310372.09999999998</v>
      </c>
      <c r="G1927" s="43">
        <v>238211.7</v>
      </c>
      <c r="H1927" s="44">
        <f t="shared" si="29"/>
        <v>0.76750358682368691</v>
      </c>
    </row>
    <row r="1928" spans="1:8" s="45" customFormat="1" ht="31.5" outlineLevel="3" x14ac:dyDescent="0.2">
      <c r="A1928" s="41" t="s">
        <v>173</v>
      </c>
      <c r="B1928" s="42" t="s">
        <v>1431</v>
      </c>
      <c r="C1928" s="42" t="s">
        <v>1439</v>
      </c>
      <c r="D1928" s="42" t="s">
        <v>172</v>
      </c>
      <c r="E1928" s="42"/>
      <c r="F1928" s="16">
        <v>2501.6</v>
      </c>
      <c r="G1928" s="43">
        <v>1682.1</v>
      </c>
      <c r="H1928" s="44">
        <f t="shared" ref="H1928:H1991" si="30">G1928/F1928</f>
        <v>0.67240965781899587</v>
      </c>
    </row>
    <row r="1929" spans="1:8" s="45" customFormat="1" ht="47.25" outlineLevel="4" x14ac:dyDescent="0.2">
      <c r="A1929" s="41" t="s">
        <v>1474</v>
      </c>
      <c r="B1929" s="42" t="s">
        <v>1431</v>
      </c>
      <c r="C1929" s="42" t="s">
        <v>1439</v>
      </c>
      <c r="D1929" s="42" t="s">
        <v>1473</v>
      </c>
      <c r="E1929" s="42"/>
      <c r="F1929" s="16">
        <v>2501.6</v>
      </c>
      <c r="G1929" s="43">
        <v>1682.1</v>
      </c>
      <c r="H1929" s="44">
        <f t="shared" si="30"/>
        <v>0.67240965781899587</v>
      </c>
    </row>
    <row r="1930" spans="1:8" s="45" customFormat="1" ht="47.25" outlineLevel="5" x14ac:dyDescent="0.2">
      <c r="A1930" s="41" t="s">
        <v>1476</v>
      </c>
      <c r="B1930" s="42" t="s">
        <v>1431</v>
      </c>
      <c r="C1930" s="42" t="s">
        <v>1439</v>
      </c>
      <c r="D1930" s="42" t="s">
        <v>1475</v>
      </c>
      <c r="E1930" s="42"/>
      <c r="F1930" s="16">
        <v>2501.6</v>
      </c>
      <c r="G1930" s="43">
        <v>1682.1</v>
      </c>
      <c r="H1930" s="44">
        <f t="shared" si="30"/>
        <v>0.67240965781899587</v>
      </c>
    </row>
    <row r="1931" spans="1:8" s="45" customFormat="1" ht="157.5" outlineLevel="6" x14ac:dyDescent="0.2">
      <c r="A1931" s="46" t="s">
        <v>1478</v>
      </c>
      <c r="B1931" s="42" t="s">
        <v>1431</v>
      </c>
      <c r="C1931" s="42" t="s">
        <v>1439</v>
      </c>
      <c r="D1931" s="42" t="s">
        <v>1477</v>
      </c>
      <c r="E1931" s="42"/>
      <c r="F1931" s="16">
        <v>2501.6</v>
      </c>
      <c r="G1931" s="43">
        <v>1682.1</v>
      </c>
      <c r="H1931" s="44">
        <f t="shared" si="30"/>
        <v>0.67240965781899587</v>
      </c>
    </row>
    <row r="1932" spans="1:8" s="45" customFormat="1" ht="15.75" outlineLevel="7" x14ac:dyDescent="0.2">
      <c r="A1932" s="41" t="s">
        <v>113</v>
      </c>
      <c r="B1932" s="42" t="s">
        <v>1431</v>
      </c>
      <c r="C1932" s="42" t="s">
        <v>1439</v>
      </c>
      <c r="D1932" s="42" t="s">
        <v>1477</v>
      </c>
      <c r="E1932" s="42" t="s">
        <v>112</v>
      </c>
      <c r="F1932" s="16">
        <v>2501.6</v>
      </c>
      <c r="G1932" s="43">
        <v>1682.1</v>
      </c>
      <c r="H1932" s="44">
        <f t="shared" si="30"/>
        <v>0.67240965781899587</v>
      </c>
    </row>
    <row r="1933" spans="1:8" s="45" customFormat="1" ht="63" outlineLevel="4" x14ac:dyDescent="0.2">
      <c r="A1933" s="41" t="s">
        <v>567</v>
      </c>
      <c r="B1933" s="42" t="s">
        <v>1431</v>
      </c>
      <c r="C1933" s="42" t="s">
        <v>1439</v>
      </c>
      <c r="D1933" s="42" t="s">
        <v>566</v>
      </c>
      <c r="E1933" s="42"/>
      <c r="F1933" s="16">
        <v>427767.4</v>
      </c>
      <c r="G1933" s="43">
        <v>376422.9</v>
      </c>
      <c r="H1933" s="44">
        <f t="shared" si="30"/>
        <v>0.87997098423114994</v>
      </c>
    </row>
    <row r="1934" spans="1:8" s="45" customFormat="1" ht="31.5" outlineLevel="5" x14ac:dyDescent="0.2">
      <c r="A1934" s="41" t="s">
        <v>1186</v>
      </c>
      <c r="B1934" s="42" t="s">
        <v>1431</v>
      </c>
      <c r="C1934" s="42" t="s">
        <v>1439</v>
      </c>
      <c r="D1934" s="42" t="s">
        <v>1185</v>
      </c>
      <c r="E1934" s="42"/>
      <c r="F1934" s="16">
        <v>335064</v>
      </c>
      <c r="G1934" s="43">
        <v>293263.2</v>
      </c>
      <c r="H1934" s="44">
        <f t="shared" si="30"/>
        <v>0.8752453262660268</v>
      </c>
    </row>
    <row r="1935" spans="1:8" s="45" customFormat="1" ht="126" outlineLevel="6" x14ac:dyDescent="0.2">
      <c r="A1935" s="46" t="s">
        <v>1480</v>
      </c>
      <c r="B1935" s="42" t="s">
        <v>1431</v>
      </c>
      <c r="C1935" s="42" t="s">
        <v>1439</v>
      </c>
      <c r="D1935" s="42" t="s">
        <v>1479</v>
      </c>
      <c r="E1935" s="42"/>
      <c r="F1935" s="16">
        <v>335064</v>
      </c>
      <c r="G1935" s="43">
        <v>293263.2</v>
      </c>
      <c r="H1935" s="44">
        <f t="shared" si="30"/>
        <v>0.8752453262660268</v>
      </c>
    </row>
    <row r="1936" spans="1:8" s="45" customFormat="1" ht="94.5" outlineLevel="7" x14ac:dyDescent="0.2">
      <c r="A1936" s="41" t="s">
        <v>39</v>
      </c>
      <c r="B1936" s="42" t="s">
        <v>1431</v>
      </c>
      <c r="C1936" s="42" t="s">
        <v>1439</v>
      </c>
      <c r="D1936" s="42" t="s">
        <v>1481</v>
      </c>
      <c r="E1936" s="42"/>
      <c r="F1936" s="16">
        <v>36958.699999999997</v>
      </c>
      <c r="G1936" s="43">
        <v>19328.7</v>
      </c>
      <c r="H1936" s="44">
        <f t="shared" si="30"/>
        <v>0.522981057234156</v>
      </c>
    </row>
    <row r="1937" spans="1:8" s="45" customFormat="1" ht="31.5" outlineLevel="6" x14ac:dyDescent="0.2">
      <c r="A1937" s="41" t="s">
        <v>362</v>
      </c>
      <c r="B1937" s="42" t="s">
        <v>1431</v>
      </c>
      <c r="C1937" s="42" t="s">
        <v>1439</v>
      </c>
      <c r="D1937" s="42" t="s">
        <v>1481</v>
      </c>
      <c r="E1937" s="42" t="s">
        <v>361</v>
      </c>
      <c r="F1937" s="16">
        <v>36958.699999999997</v>
      </c>
      <c r="G1937" s="43">
        <v>19328.7</v>
      </c>
      <c r="H1937" s="44">
        <f t="shared" si="30"/>
        <v>0.522981057234156</v>
      </c>
    </row>
    <row r="1938" spans="1:8" s="45" customFormat="1" ht="47.25" outlineLevel="7" x14ac:dyDescent="0.2">
      <c r="A1938" s="41" t="s">
        <v>1190</v>
      </c>
      <c r="B1938" s="42" t="s">
        <v>1431</v>
      </c>
      <c r="C1938" s="42" t="s">
        <v>1439</v>
      </c>
      <c r="D1938" s="42" t="s">
        <v>1482</v>
      </c>
      <c r="E1938" s="42"/>
      <c r="F1938" s="16">
        <v>84993.5</v>
      </c>
      <c r="G1938" s="43">
        <v>84993.5</v>
      </c>
      <c r="H1938" s="44">
        <f t="shared" si="30"/>
        <v>1</v>
      </c>
    </row>
    <row r="1939" spans="1:8" s="45" customFormat="1" ht="15.75" outlineLevel="7" x14ac:dyDescent="0.2">
      <c r="A1939" s="41" t="s">
        <v>113</v>
      </c>
      <c r="B1939" s="42" t="s">
        <v>1431</v>
      </c>
      <c r="C1939" s="42" t="s">
        <v>1439</v>
      </c>
      <c r="D1939" s="42" t="s">
        <v>1482</v>
      </c>
      <c r="E1939" s="42" t="s">
        <v>112</v>
      </c>
      <c r="F1939" s="16">
        <v>84993.5</v>
      </c>
      <c r="G1939" s="43">
        <v>84993.5</v>
      </c>
      <c r="H1939" s="44">
        <f t="shared" si="30"/>
        <v>1</v>
      </c>
    </row>
    <row r="1940" spans="1:8" s="45" customFormat="1" ht="63" outlineLevel="7" x14ac:dyDescent="0.2">
      <c r="A1940" s="41" t="s">
        <v>1484</v>
      </c>
      <c r="B1940" s="42" t="s">
        <v>1431</v>
      </c>
      <c r="C1940" s="42" t="s">
        <v>1439</v>
      </c>
      <c r="D1940" s="42" t="s">
        <v>1483</v>
      </c>
      <c r="E1940" s="42"/>
      <c r="F1940" s="16">
        <v>12268.9</v>
      </c>
      <c r="G1940" s="43">
        <v>7727.9</v>
      </c>
      <c r="H1940" s="44">
        <f t="shared" si="30"/>
        <v>0.62987716910236446</v>
      </c>
    </row>
    <row r="1941" spans="1:8" s="45" customFormat="1" ht="15.75" outlineLevel="6" x14ac:dyDescent="0.2">
      <c r="A1941" s="41" t="s">
        <v>113</v>
      </c>
      <c r="B1941" s="42" t="s">
        <v>1431</v>
      </c>
      <c r="C1941" s="42" t="s">
        <v>1439</v>
      </c>
      <c r="D1941" s="42" t="s">
        <v>1483</v>
      </c>
      <c r="E1941" s="42" t="s">
        <v>112</v>
      </c>
      <c r="F1941" s="16">
        <v>12268.9</v>
      </c>
      <c r="G1941" s="43">
        <v>7727.9</v>
      </c>
      <c r="H1941" s="44">
        <f t="shared" si="30"/>
        <v>0.62987716910236446</v>
      </c>
    </row>
    <row r="1942" spans="1:8" s="45" customFormat="1" ht="157.5" outlineLevel="7" x14ac:dyDescent="0.2">
      <c r="A1942" s="46" t="s">
        <v>1486</v>
      </c>
      <c r="B1942" s="42" t="s">
        <v>1431</v>
      </c>
      <c r="C1942" s="42" t="s">
        <v>1439</v>
      </c>
      <c r="D1942" s="42" t="s">
        <v>1485</v>
      </c>
      <c r="E1942" s="42"/>
      <c r="F1942" s="16">
        <v>200842.9</v>
      </c>
      <c r="G1942" s="43">
        <v>181213.1</v>
      </c>
      <c r="H1942" s="44">
        <f t="shared" si="30"/>
        <v>0.90226291295335814</v>
      </c>
    </row>
    <row r="1943" spans="1:8" s="45" customFormat="1" ht="15.75" outlineLevel="7" x14ac:dyDescent="0.2">
      <c r="A1943" s="41" t="s">
        <v>113</v>
      </c>
      <c r="B1943" s="42" t="s">
        <v>1431</v>
      </c>
      <c r="C1943" s="42" t="s">
        <v>1439</v>
      </c>
      <c r="D1943" s="42" t="s">
        <v>1485</v>
      </c>
      <c r="E1943" s="42" t="s">
        <v>112</v>
      </c>
      <c r="F1943" s="16">
        <v>200842.9</v>
      </c>
      <c r="G1943" s="43">
        <v>181213.1</v>
      </c>
      <c r="H1943" s="44">
        <f t="shared" si="30"/>
        <v>0.90226291295335814</v>
      </c>
    </row>
    <row r="1944" spans="1:8" s="45" customFormat="1" ht="63" outlineLevel="7" x14ac:dyDescent="0.2">
      <c r="A1944" s="41" t="s">
        <v>569</v>
      </c>
      <c r="B1944" s="42" t="s">
        <v>1431</v>
      </c>
      <c r="C1944" s="42" t="s">
        <v>1439</v>
      </c>
      <c r="D1944" s="42" t="s">
        <v>568</v>
      </c>
      <c r="E1944" s="42"/>
      <c r="F1944" s="16">
        <v>92703.4</v>
      </c>
      <c r="G1944" s="43">
        <v>83159.7</v>
      </c>
      <c r="H1944" s="44">
        <f t="shared" si="30"/>
        <v>0.89705124083906307</v>
      </c>
    </row>
    <row r="1945" spans="1:8" s="45" customFormat="1" ht="94.5" outlineLevel="6" x14ac:dyDescent="0.2">
      <c r="A1945" s="41" t="s">
        <v>1488</v>
      </c>
      <c r="B1945" s="42" t="s">
        <v>1431</v>
      </c>
      <c r="C1945" s="42" t="s">
        <v>1439</v>
      </c>
      <c r="D1945" s="42" t="s">
        <v>1487</v>
      </c>
      <c r="E1945" s="42"/>
      <c r="F1945" s="16">
        <v>92703.4</v>
      </c>
      <c r="G1945" s="43">
        <v>83159.7</v>
      </c>
      <c r="H1945" s="44">
        <f t="shared" si="30"/>
        <v>0.89705124083906307</v>
      </c>
    </row>
    <row r="1946" spans="1:8" s="45" customFormat="1" ht="94.5" outlineLevel="7" x14ac:dyDescent="0.2">
      <c r="A1946" s="41" t="s">
        <v>1490</v>
      </c>
      <c r="B1946" s="42" t="s">
        <v>1431</v>
      </c>
      <c r="C1946" s="42" t="s">
        <v>1439</v>
      </c>
      <c r="D1946" s="42" t="s">
        <v>1489</v>
      </c>
      <c r="E1946" s="42"/>
      <c r="F1946" s="16">
        <v>92703.4</v>
      </c>
      <c r="G1946" s="43">
        <v>83159.7</v>
      </c>
      <c r="H1946" s="44">
        <f t="shared" si="30"/>
        <v>0.89705124083906307</v>
      </c>
    </row>
    <row r="1947" spans="1:8" s="45" customFormat="1" ht="15.75" outlineLevel="4" x14ac:dyDescent="0.2">
      <c r="A1947" s="41" t="s">
        <v>113</v>
      </c>
      <c r="B1947" s="42" t="s">
        <v>1431</v>
      </c>
      <c r="C1947" s="42" t="s">
        <v>1439</v>
      </c>
      <c r="D1947" s="42" t="s">
        <v>1489</v>
      </c>
      <c r="E1947" s="42" t="s">
        <v>112</v>
      </c>
      <c r="F1947" s="16">
        <v>92703.4</v>
      </c>
      <c r="G1947" s="43">
        <v>83159.7</v>
      </c>
      <c r="H1947" s="44">
        <f t="shared" si="30"/>
        <v>0.89705124083906307</v>
      </c>
    </row>
    <row r="1948" spans="1:8" s="45" customFormat="1" ht="47.25" outlineLevel="5" x14ac:dyDescent="0.2">
      <c r="A1948" s="41" t="s">
        <v>1282</v>
      </c>
      <c r="B1948" s="42" t="s">
        <v>1431</v>
      </c>
      <c r="C1948" s="42" t="s">
        <v>1439</v>
      </c>
      <c r="D1948" s="42" t="s">
        <v>1281</v>
      </c>
      <c r="E1948" s="42"/>
      <c r="F1948" s="16">
        <v>114802</v>
      </c>
      <c r="G1948" s="43">
        <v>109966.6</v>
      </c>
      <c r="H1948" s="44">
        <f t="shared" si="30"/>
        <v>0.95788052472953433</v>
      </c>
    </row>
    <row r="1949" spans="1:8" s="45" customFormat="1" ht="47.25" outlineLevel="6" x14ac:dyDescent="0.2">
      <c r="A1949" s="41" t="s">
        <v>1492</v>
      </c>
      <c r="B1949" s="42" t="s">
        <v>1431</v>
      </c>
      <c r="C1949" s="42" t="s">
        <v>1439</v>
      </c>
      <c r="D1949" s="42" t="s">
        <v>1491</v>
      </c>
      <c r="E1949" s="42"/>
      <c r="F1949" s="16">
        <v>114802</v>
      </c>
      <c r="G1949" s="43">
        <v>109966.6</v>
      </c>
      <c r="H1949" s="44">
        <f t="shared" si="30"/>
        <v>0.95788052472953433</v>
      </c>
    </row>
    <row r="1950" spans="1:8" s="45" customFormat="1" ht="47.25" outlineLevel="7" x14ac:dyDescent="0.2">
      <c r="A1950" s="41" t="s">
        <v>1494</v>
      </c>
      <c r="B1950" s="42" t="s">
        <v>1431</v>
      </c>
      <c r="C1950" s="42" t="s">
        <v>1439</v>
      </c>
      <c r="D1950" s="42" t="s">
        <v>1493</v>
      </c>
      <c r="E1950" s="42"/>
      <c r="F1950" s="16">
        <v>114802</v>
      </c>
      <c r="G1950" s="43">
        <v>109966.6</v>
      </c>
      <c r="H1950" s="44">
        <f t="shared" si="30"/>
        <v>0.95788052472953433</v>
      </c>
    </row>
    <row r="1951" spans="1:8" s="45" customFormat="1" ht="63" outlineLevel="1" x14ac:dyDescent="0.2">
      <c r="A1951" s="41" t="s">
        <v>1496</v>
      </c>
      <c r="B1951" s="42" t="s">
        <v>1431</v>
      </c>
      <c r="C1951" s="42" t="s">
        <v>1439</v>
      </c>
      <c r="D1951" s="42" t="s">
        <v>1495</v>
      </c>
      <c r="E1951" s="42"/>
      <c r="F1951" s="16">
        <v>114802</v>
      </c>
      <c r="G1951" s="43">
        <v>109966.6</v>
      </c>
      <c r="H1951" s="44">
        <f t="shared" si="30"/>
        <v>0.95788052472953433</v>
      </c>
    </row>
    <row r="1952" spans="1:8" s="45" customFormat="1" ht="63.75" customHeight="1" outlineLevel="2" collapsed="1" x14ac:dyDescent="0.2">
      <c r="A1952" s="41" t="s">
        <v>17</v>
      </c>
      <c r="B1952" s="42" t="s">
        <v>1431</v>
      </c>
      <c r="C1952" s="42" t="s">
        <v>1439</v>
      </c>
      <c r="D1952" s="42" t="s">
        <v>1495</v>
      </c>
      <c r="E1952" s="42" t="s">
        <v>16</v>
      </c>
      <c r="F1952" s="16">
        <v>82896.899999999994</v>
      </c>
      <c r="G1952" s="43">
        <v>82159.399999999994</v>
      </c>
      <c r="H1952" s="44">
        <f t="shared" si="30"/>
        <v>0.99110340676189335</v>
      </c>
    </row>
    <row r="1953" spans="1:8" s="45" customFormat="1" ht="31.5" outlineLevel="3" x14ac:dyDescent="0.2">
      <c r="A1953" s="41" t="s">
        <v>21</v>
      </c>
      <c r="B1953" s="42" t="s">
        <v>1431</v>
      </c>
      <c r="C1953" s="42" t="s">
        <v>1439</v>
      </c>
      <c r="D1953" s="42" t="s">
        <v>1495</v>
      </c>
      <c r="E1953" s="42" t="s">
        <v>20</v>
      </c>
      <c r="F1953" s="16">
        <v>31250.3</v>
      </c>
      <c r="G1953" s="43">
        <v>27311.3</v>
      </c>
      <c r="H1953" s="44">
        <f t="shared" si="30"/>
        <v>0.87395321004918347</v>
      </c>
    </row>
    <row r="1954" spans="1:8" s="45" customFormat="1" ht="15.75" outlineLevel="4" x14ac:dyDescent="0.2">
      <c r="A1954" s="41" t="s">
        <v>72</v>
      </c>
      <c r="B1954" s="42" t="s">
        <v>1431</v>
      </c>
      <c r="C1954" s="42" t="s">
        <v>1439</v>
      </c>
      <c r="D1954" s="42" t="s">
        <v>1495</v>
      </c>
      <c r="E1954" s="42" t="s">
        <v>3</v>
      </c>
      <c r="F1954" s="16">
        <v>654.79999999999995</v>
      </c>
      <c r="G1954" s="43">
        <v>495.9</v>
      </c>
      <c r="H1954" s="44">
        <f t="shared" si="30"/>
        <v>0.75733048259010383</v>
      </c>
    </row>
    <row r="1955" spans="1:8" ht="15.75" outlineLevel="5" collapsed="1" x14ac:dyDescent="0.2">
      <c r="A1955" s="40" t="s">
        <v>1292</v>
      </c>
      <c r="B1955" s="36" t="s">
        <v>1431</v>
      </c>
      <c r="C1955" s="36" t="s">
        <v>1291</v>
      </c>
      <c r="D1955" s="36"/>
      <c r="E1955" s="36"/>
      <c r="F1955" s="15">
        <v>226735.8</v>
      </c>
      <c r="G1955" s="38">
        <v>220383.5</v>
      </c>
      <c r="H1955" s="39">
        <f t="shared" si="30"/>
        <v>0.97198369203275359</v>
      </c>
    </row>
    <row r="1956" spans="1:8" s="45" customFormat="1" ht="31.5" outlineLevel="6" x14ac:dyDescent="0.2">
      <c r="A1956" s="41" t="s">
        <v>173</v>
      </c>
      <c r="B1956" s="42" t="s">
        <v>1431</v>
      </c>
      <c r="C1956" s="42" t="s">
        <v>1291</v>
      </c>
      <c r="D1956" s="42" t="s">
        <v>172</v>
      </c>
      <c r="E1956" s="42"/>
      <c r="F1956" s="16">
        <v>1519.1</v>
      </c>
      <c r="G1956" s="43">
        <v>100</v>
      </c>
      <c r="H1956" s="44">
        <f t="shared" si="30"/>
        <v>6.5828451056546639E-2</v>
      </c>
    </row>
    <row r="1957" spans="1:8" s="45" customFormat="1" ht="47.25" outlineLevel="7" x14ac:dyDescent="0.2">
      <c r="A1957" s="41" t="s">
        <v>1435</v>
      </c>
      <c r="B1957" s="42" t="s">
        <v>1431</v>
      </c>
      <c r="C1957" s="42" t="s">
        <v>1291</v>
      </c>
      <c r="D1957" s="42" t="s">
        <v>1434</v>
      </c>
      <c r="E1957" s="42"/>
      <c r="F1957" s="16">
        <v>212.4</v>
      </c>
      <c r="G1957" s="43">
        <v>100</v>
      </c>
      <c r="H1957" s="44">
        <f t="shared" si="30"/>
        <v>0.47080979284369112</v>
      </c>
    </row>
    <row r="1958" spans="1:8" s="45" customFormat="1" ht="47.25" outlineLevel="4" x14ac:dyDescent="0.2">
      <c r="A1958" s="41" t="s">
        <v>1437</v>
      </c>
      <c r="B1958" s="42" t="s">
        <v>1431</v>
      </c>
      <c r="C1958" s="42" t="s">
        <v>1291</v>
      </c>
      <c r="D1958" s="42" t="s">
        <v>1436</v>
      </c>
      <c r="E1958" s="42"/>
      <c r="F1958" s="16">
        <v>212.4</v>
      </c>
      <c r="G1958" s="43">
        <v>100</v>
      </c>
      <c r="H1958" s="44">
        <f t="shared" si="30"/>
        <v>0.47080979284369112</v>
      </c>
    </row>
    <row r="1959" spans="1:8" s="45" customFormat="1" ht="94.5" outlineLevel="5" x14ac:dyDescent="0.2">
      <c r="A1959" s="41" t="s">
        <v>39</v>
      </c>
      <c r="B1959" s="42" t="s">
        <v>1431</v>
      </c>
      <c r="C1959" s="42" t="s">
        <v>1291</v>
      </c>
      <c r="D1959" s="42" t="s">
        <v>1438</v>
      </c>
      <c r="E1959" s="42"/>
      <c r="F1959" s="16">
        <v>212.4</v>
      </c>
      <c r="G1959" s="43">
        <v>100</v>
      </c>
      <c r="H1959" s="44">
        <f t="shared" si="30"/>
        <v>0.47080979284369112</v>
      </c>
    </row>
    <row r="1960" spans="1:8" s="45" customFormat="1" ht="31.5" outlineLevel="6" x14ac:dyDescent="0.2">
      <c r="A1960" s="41" t="s">
        <v>21</v>
      </c>
      <c r="B1960" s="42" t="s">
        <v>1431</v>
      </c>
      <c r="C1960" s="42" t="s">
        <v>1291</v>
      </c>
      <c r="D1960" s="42" t="s">
        <v>1438</v>
      </c>
      <c r="E1960" s="42" t="s">
        <v>20</v>
      </c>
      <c r="F1960" s="16">
        <v>212.4</v>
      </c>
      <c r="G1960" s="43">
        <v>100</v>
      </c>
      <c r="H1960" s="44">
        <f t="shared" si="30"/>
        <v>0.47080979284369112</v>
      </c>
    </row>
    <row r="1961" spans="1:8" s="45" customFormat="1" ht="63" outlineLevel="7" x14ac:dyDescent="0.2">
      <c r="A1961" s="12" t="s">
        <v>2149</v>
      </c>
      <c r="B1961" s="13" t="s">
        <v>1431</v>
      </c>
      <c r="C1961" s="13" t="s">
        <v>1291</v>
      </c>
      <c r="D1961" s="13" t="s">
        <v>2150</v>
      </c>
      <c r="E1961" s="13"/>
      <c r="F1961" s="16">
        <v>1306.7</v>
      </c>
      <c r="G1961" s="43">
        <v>0</v>
      </c>
      <c r="H1961" s="44">
        <f t="shared" si="30"/>
        <v>0</v>
      </c>
    </row>
    <row r="1962" spans="1:8" s="45" customFormat="1" ht="47.25" outlineLevel="4" x14ac:dyDescent="0.2">
      <c r="A1962" s="12" t="s">
        <v>2151</v>
      </c>
      <c r="B1962" s="13" t="s">
        <v>1431</v>
      </c>
      <c r="C1962" s="13" t="s">
        <v>1291</v>
      </c>
      <c r="D1962" s="13" t="s">
        <v>2152</v>
      </c>
      <c r="E1962" s="13"/>
      <c r="F1962" s="16">
        <v>1306.7</v>
      </c>
      <c r="G1962" s="43">
        <v>0</v>
      </c>
      <c r="H1962" s="44">
        <f t="shared" si="30"/>
        <v>0</v>
      </c>
    </row>
    <row r="1963" spans="1:8" s="45" customFormat="1" ht="94.5" outlineLevel="5" x14ac:dyDescent="0.2">
      <c r="A1963" s="12" t="s">
        <v>39</v>
      </c>
      <c r="B1963" s="13" t="s">
        <v>1431</v>
      </c>
      <c r="C1963" s="13" t="s">
        <v>1291</v>
      </c>
      <c r="D1963" s="13" t="s">
        <v>2153</v>
      </c>
      <c r="E1963" s="13"/>
      <c r="F1963" s="16">
        <v>1306.7</v>
      </c>
      <c r="G1963" s="43">
        <v>0</v>
      </c>
      <c r="H1963" s="44">
        <f t="shared" si="30"/>
        <v>0</v>
      </c>
    </row>
    <row r="1964" spans="1:8" s="45" customFormat="1" ht="31.5" outlineLevel="6" collapsed="1" x14ac:dyDescent="0.2">
      <c r="A1964" s="12" t="s">
        <v>21</v>
      </c>
      <c r="B1964" s="13" t="s">
        <v>1431</v>
      </c>
      <c r="C1964" s="13" t="s">
        <v>1291</v>
      </c>
      <c r="D1964" s="13" t="s">
        <v>2153</v>
      </c>
      <c r="E1964" s="13" t="s">
        <v>20</v>
      </c>
      <c r="F1964" s="16">
        <v>1306.7</v>
      </c>
      <c r="G1964" s="43">
        <v>0</v>
      </c>
      <c r="H1964" s="44">
        <f t="shared" si="30"/>
        <v>0</v>
      </c>
    </row>
    <row r="1965" spans="1:8" s="45" customFormat="1" ht="47.25" outlineLevel="7" x14ac:dyDescent="0.2">
      <c r="A1965" s="41" t="s">
        <v>1282</v>
      </c>
      <c r="B1965" s="42" t="s">
        <v>1431</v>
      </c>
      <c r="C1965" s="42" t="s">
        <v>1291</v>
      </c>
      <c r="D1965" s="42" t="s">
        <v>1281</v>
      </c>
      <c r="E1965" s="42"/>
      <c r="F1965" s="16">
        <v>225216.7</v>
      </c>
      <c r="G1965" s="43">
        <v>220283.5</v>
      </c>
      <c r="H1965" s="44">
        <f t="shared" si="30"/>
        <v>0.97809576288081657</v>
      </c>
    </row>
    <row r="1966" spans="1:8" s="45" customFormat="1" ht="31.5" outlineLevel="6" x14ac:dyDescent="0.2">
      <c r="A1966" s="41" t="s">
        <v>1498</v>
      </c>
      <c r="B1966" s="42" t="s">
        <v>1431</v>
      </c>
      <c r="C1966" s="42" t="s">
        <v>1291</v>
      </c>
      <c r="D1966" s="42" t="s">
        <v>1497</v>
      </c>
      <c r="E1966" s="42"/>
      <c r="F1966" s="16">
        <v>3852.4</v>
      </c>
      <c r="G1966" s="43">
        <v>3851.8</v>
      </c>
      <c r="H1966" s="44">
        <f t="shared" si="30"/>
        <v>0.99984425293323642</v>
      </c>
    </row>
    <row r="1967" spans="1:8" s="45" customFormat="1" ht="47.25" outlineLevel="7" x14ac:dyDescent="0.2">
      <c r="A1967" s="41" t="s">
        <v>1500</v>
      </c>
      <c r="B1967" s="42" t="s">
        <v>1431</v>
      </c>
      <c r="C1967" s="42" t="s">
        <v>1291</v>
      </c>
      <c r="D1967" s="42" t="s">
        <v>1499</v>
      </c>
      <c r="E1967" s="42"/>
      <c r="F1967" s="16">
        <v>3852.4</v>
      </c>
      <c r="G1967" s="43">
        <v>3851.8</v>
      </c>
      <c r="H1967" s="44">
        <f t="shared" si="30"/>
        <v>0.99984425293323642</v>
      </c>
    </row>
    <row r="1968" spans="1:8" s="45" customFormat="1" ht="94.5" outlineLevel="6" x14ac:dyDescent="0.2">
      <c r="A1968" s="41" t="s">
        <v>39</v>
      </c>
      <c r="B1968" s="42" t="s">
        <v>1431</v>
      </c>
      <c r="C1968" s="42" t="s">
        <v>1291</v>
      </c>
      <c r="D1968" s="42" t="s">
        <v>1501</v>
      </c>
      <c r="E1968" s="42"/>
      <c r="F1968" s="16">
        <v>3852.4</v>
      </c>
      <c r="G1968" s="43">
        <v>3851.8</v>
      </c>
      <c r="H1968" s="44">
        <f t="shared" si="30"/>
        <v>0.99984425293323642</v>
      </c>
    </row>
    <row r="1969" spans="1:8" s="45" customFormat="1" ht="31.5" outlineLevel="7" x14ac:dyDescent="0.2">
      <c r="A1969" s="41" t="s">
        <v>362</v>
      </c>
      <c r="B1969" s="42" t="s">
        <v>1431</v>
      </c>
      <c r="C1969" s="42" t="s">
        <v>1291</v>
      </c>
      <c r="D1969" s="42" t="s">
        <v>1501</v>
      </c>
      <c r="E1969" s="42" t="s">
        <v>361</v>
      </c>
      <c r="F1969" s="16">
        <v>3852.4</v>
      </c>
      <c r="G1969" s="43">
        <v>3851.8</v>
      </c>
      <c r="H1969" s="44">
        <f t="shared" si="30"/>
        <v>0.99984425293323642</v>
      </c>
    </row>
    <row r="1970" spans="1:8" s="45" customFormat="1" ht="47.25" outlineLevel="1" x14ac:dyDescent="0.2">
      <c r="A1970" s="41" t="s">
        <v>1492</v>
      </c>
      <c r="B1970" s="42" t="s">
        <v>1431</v>
      </c>
      <c r="C1970" s="42" t="s">
        <v>1291</v>
      </c>
      <c r="D1970" s="42" t="s">
        <v>1491</v>
      </c>
      <c r="E1970" s="42"/>
      <c r="F1970" s="16">
        <v>212439.3</v>
      </c>
      <c r="G1970" s="43">
        <v>207506.7</v>
      </c>
      <c r="H1970" s="44">
        <f t="shared" si="30"/>
        <v>0.97678113230461605</v>
      </c>
    </row>
    <row r="1971" spans="1:8" s="45" customFormat="1" ht="47.25" outlineLevel="2" x14ac:dyDescent="0.2">
      <c r="A1971" s="41" t="s">
        <v>1494</v>
      </c>
      <c r="B1971" s="42" t="s">
        <v>1431</v>
      </c>
      <c r="C1971" s="42" t="s">
        <v>1291</v>
      </c>
      <c r="D1971" s="42" t="s">
        <v>1493</v>
      </c>
      <c r="E1971" s="42"/>
      <c r="F1971" s="16">
        <v>212439.3</v>
      </c>
      <c r="G1971" s="43">
        <v>207506.7</v>
      </c>
      <c r="H1971" s="44">
        <f t="shared" si="30"/>
        <v>0.97678113230461605</v>
      </c>
    </row>
    <row r="1972" spans="1:8" s="45" customFormat="1" ht="31.5" outlineLevel="3" x14ac:dyDescent="0.2">
      <c r="A1972" s="41" t="s">
        <v>15</v>
      </c>
      <c r="B1972" s="42" t="s">
        <v>1431</v>
      </c>
      <c r="C1972" s="42" t="s">
        <v>1291</v>
      </c>
      <c r="D1972" s="42" t="s">
        <v>1502</v>
      </c>
      <c r="E1972" s="42"/>
      <c r="F1972" s="16">
        <v>83535.8</v>
      </c>
      <c r="G1972" s="43">
        <v>83013.899999999994</v>
      </c>
      <c r="H1972" s="44">
        <f t="shared" si="30"/>
        <v>0.99375237921944837</v>
      </c>
    </row>
    <row r="1973" spans="1:8" s="45" customFormat="1" ht="63.75" customHeight="1" outlineLevel="4" collapsed="1" x14ac:dyDescent="0.2">
      <c r="A1973" s="41" t="s">
        <v>17</v>
      </c>
      <c r="B1973" s="42" t="s">
        <v>1431</v>
      </c>
      <c r="C1973" s="42" t="s">
        <v>1291</v>
      </c>
      <c r="D1973" s="42" t="s">
        <v>1502</v>
      </c>
      <c r="E1973" s="42" t="s">
        <v>16</v>
      </c>
      <c r="F1973" s="16">
        <v>83535.8</v>
      </c>
      <c r="G1973" s="43">
        <v>83013.899999999994</v>
      </c>
      <c r="H1973" s="44">
        <f t="shared" si="30"/>
        <v>0.99375237921944837</v>
      </c>
    </row>
    <row r="1974" spans="1:8" s="45" customFormat="1" ht="31.5" outlineLevel="5" x14ac:dyDescent="0.2">
      <c r="A1974" s="41" t="s">
        <v>19</v>
      </c>
      <c r="B1974" s="42" t="s">
        <v>1431</v>
      </c>
      <c r="C1974" s="42" t="s">
        <v>1291</v>
      </c>
      <c r="D1974" s="42" t="s">
        <v>1503</v>
      </c>
      <c r="E1974" s="42"/>
      <c r="F1974" s="16">
        <v>18925.099999999999</v>
      </c>
      <c r="G1974" s="43">
        <v>18969.599999999999</v>
      </c>
      <c r="H1974" s="44">
        <f t="shared" si="30"/>
        <v>1.0023513746294603</v>
      </c>
    </row>
    <row r="1975" spans="1:8" s="45" customFormat="1" ht="63.75" customHeight="1" outlineLevel="6" collapsed="1" x14ac:dyDescent="0.2">
      <c r="A1975" s="41" t="s">
        <v>17</v>
      </c>
      <c r="B1975" s="42" t="s">
        <v>1431</v>
      </c>
      <c r="C1975" s="42" t="s">
        <v>1291</v>
      </c>
      <c r="D1975" s="42" t="s">
        <v>1503</v>
      </c>
      <c r="E1975" s="42" t="s">
        <v>16</v>
      </c>
      <c r="F1975" s="16">
        <v>413.4</v>
      </c>
      <c r="G1975" s="43">
        <v>375.5</v>
      </c>
      <c r="H1975" s="44">
        <f t="shared" si="30"/>
        <v>0.90832123850991775</v>
      </c>
    </row>
    <row r="1976" spans="1:8" s="45" customFormat="1" ht="31.5" outlineLevel="7" x14ac:dyDescent="0.2">
      <c r="A1976" s="41" t="s">
        <v>21</v>
      </c>
      <c r="B1976" s="42" t="s">
        <v>1431</v>
      </c>
      <c r="C1976" s="42" t="s">
        <v>1291</v>
      </c>
      <c r="D1976" s="42" t="s">
        <v>1503</v>
      </c>
      <c r="E1976" s="42" t="s">
        <v>20</v>
      </c>
      <c r="F1976" s="16">
        <v>18484.099999999999</v>
      </c>
      <c r="G1976" s="43">
        <v>18574.2</v>
      </c>
      <c r="H1976" s="44">
        <f t="shared" si="30"/>
        <v>1.0048744596707442</v>
      </c>
    </row>
    <row r="1977" spans="1:8" s="45" customFormat="1" ht="15.75" outlineLevel="6" x14ac:dyDescent="0.2">
      <c r="A1977" s="41" t="s">
        <v>72</v>
      </c>
      <c r="B1977" s="42" t="s">
        <v>1431</v>
      </c>
      <c r="C1977" s="42" t="s">
        <v>1291</v>
      </c>
      <c r="D1977" s="42" t="s">
        <v>1503</v>
      </c>
      <c r="E1977" s="42" t="s">
        <v>3</v>
      </c>
      <c r="F1977" s="16">
        <v>27.6</v>
      </c>
      <c r="G1977" s="43">
        <v>19.899999999999999</v>
      </c>
      <c r="H1977" s="44">
        <f t="shared" si="30"/>
        <v>0.72101449275362306</v>
      </c>
    </row>
    <row r="1978" spans="1:8" s="45" customFormat="1" ht="63" outlineLevel="7" x14ac:dyDescent="0.2">
      <c r="A1978" s="41" t="s">
        <v>1496</v>
      </c>
      <c r="B1978" s="42" t="s">
        <v>1431</v>
      </c>
      <c r="C1978" s="42" t="s">
        <v>1291</v>
      </c>
      <c r="D1978" s="42" t="s">
        <v>1495</v>
      </c>
      <c r="E1978" s="42"/>
      <c r="F1978" s="16">
        <v>109382.2</v>
      </c>
      <c r="G1978" s="43">
        <v>105105.9</v>
      </c>
      <c r="H1978" s="44">
        <f t="shared" si="30"/>
        <v>0.96090497356973981</v>
      </c>
    </row>
    <row r="1979" spans="1:8" s="45" customFormat="1" ht="63.75" customHeight="1" outlineLevel="1" collapsed="1" x14ac:dyDescent="0.2">
      <c r="A1979" s="41" t="s">
        <v>17</v>
      </c>
      <c r="B1979" s="42" t="s">
        <v>1431</v>
      </c>
      <c r="C1979" s="42" t="s">
        <v>1291</v>
      </c>
      <c r="D1979" s="42" t="s">
        <v>1495</v>
      </c>
      <c r="E1979" s="42" t="s">
        <v>16</v>
      </c>
      <c r="F1979" s="16">
        <v>41054.5</v>
      </c>
      <c r="G1979" s="43">
        <v>40436.800000000003</v>
      </c>
      <c r="H1979" s="44">
        <f t="shared" si="30"/>
        <v>0.98495414631769973</v>
      </c>
    </row>
    <row r="1980" spans="1:8" s="45" customFormat="1" ht="31.5" outlineLevel="2" x14ac:dyDescent="0.2">
      <c r="A1980" s="41" t="s">
        <v>21</v>
      </c>
      <c r="B1980" s="42" t="s">
        <v>1431</v>
      </c>
      <c r="C1980" s="42" t="s">
        <v>1291</v>
      </c>
      <c r="D1980" s="42" t="s">
        <v>1495</v>
      </c>
      <c r="E1980" s="42" t="s">
        <v>20</v>
      </c>
      <c r="F1980" s="16">
        <v>51636.7</v>
      </c>
      <c r="G1980" s="43">
        <v>48037.8</v>
      </c>
      <c r="H1980" s="44">
        <f t="shared" si="30"/>
        <v>0.93030344696698286</v>
      </c>
    </row>
    <row r="1981" spans="1:8" s="45" customFormat="1" ht="15.75" outlineLevel="3" x14ac:dyDescent="0.2">
      <c r="A1981" s="41" t="s">
        <v>72</v>
      </c>
      <c r="B1981" s="42" t="s">
        <v>1431</v>
      </c>
      <c r="C1981" s="42" t="s">
        <v>1291</v>
      </c>
      <c r="D1981" s="42" t="s">
        <v>1495</v>
      </c>
      <c r="E1981" s="42" t="s">
        <v>3</v>
      </c>
      <c r="F1981" s="16">
        <v>16691</v>
      </c>
      <c r="G1981" s="43">
        <v>16631.3</v>
      </c>
      <c r="H1981" s="44">
        <f t="shared" si="30"/>
        <v>0.99642322209574019</v>
      </c>
    </row>
    <row r="1982" spans="1:8" s="45" customFormat="1" ht="94.5" outlineLevel="4" x14ac:dyDescent="0.2">
      <c r="A1982" s="41" t="s">
        <v>39</v>
      </c>
      <c r="B1982" s="42" t="s">
        <v>1431</v>
      </c>
      <c r="C1982" s="42" t="s">
        <v>1291</v>
      </c>
      <c r="D1982" s="42" t="s">
        <v>1504</v>
      </c>
      <c r="E1982" s="42"/>
      <c r="F1982" s="16">
        <v>596.20000000000005</v>
      </c>
      <c r="G1982" s="43">
        <v>417.3</v>
      </c>
      <c r="H1982" s="44">
        <f t="shared" si="30"/>
        <v>0.69993290841999323</v>
      </c>
    </row>
    <row r="1983" spans="1:8" s="45" customFormat="1" ht="31.5" outlineLevel="5" x14ac:dyDescent="0.2">
      <c r="A1983" s="41" t="s">
        <v>21</v>
      </c>
      <c r="B1983" s="42" t="s">
        <v>1431</v>
      </c>
      <c r="C1983" s="42" t="s">
        <v>1291</v>
      </c>
      <c r="D1983" s="42" t="s">
        <v>1504</v>
      </c>
      <c r="E1983" s="42" t="s">
        <v>20</v>
      </c>
      <c r="F1983" s="16">
        <v>596.20000000000005</v>
      </c>
      <c r="G1983" s="43">
        <v>417.3</v>
      </c>
      <c r="H1983" s="44">
        <f t="shared" si="30"/>
        <v>0.69993290841999323</v>
      </c>
    </row>
    <row r="1984" spans="1:8" s="45" customFormat="1" ht="47.25" outlineLevel="6" x14ac:dyDescent="0.2">
      <c r="A1984" s="41" t="s">
        <v>1506</v>
      </c>
      <c r="B1984" s="42" t="s">
        <v>1431</v>
      </c>
      <c r="C1984" s="42" t="s">
        <v>1291</v>
      </c>
      <c r="D1984" s="42" t="s">
        <v>1505</v>
      </c>
      <c r="E1984" s="42"/>
      <c r="F1984" s="16">
        <v>8925</v>
      </c>
      <c r="G1984" s="43">
        <v>8925</v>
      </c>
      <c r="H1984" s="44">
        <f t="shared" si="30"/>
        <v>1</v>
      </c>
    </row>
    <row r="1985" spans="1:8" s="45" customFormat="1" ht="78.75" outlineLevel="7" x14ac:dyDescent="0.2">
      <c r="A1985" s="41" t="s">
        <v>1508</v>
      </c>
      <c r="B1985" s="42" t="s">
        <v>1431</v>
      </c>
      <c r="C1985" s="42" t="s">
        <v>1291</v>
      </c>
      <c r="D1985" s="42" t="s">
        <v>1507</v>
      </c>
      <c r="E1985" s="42"/>
      <c r="F1985" s="16">
        <v>8925</v>
      </c>
      <c r="G1985" s="43">
        <v>8925</v>
      </c>
      <c r="H1985" s="44">
        <f t="shared" si="30"/>
        <v>1</v>
      </c>
    </row>
    <row r="1986" spans="1:8" s="45" customFormat="1" ht="47.25" outlineLevel="5" x14ac:dyDescent="0.2">
      <c r="A1986" s="41" t="s">
        <v>1510</v>
      </c>
      <c r="B1986" s="42" t="s">
        <v>1431</v>
      </c>
      <c r="C1986" s="42" t="s">
        <v>1291</v>
      </c>
      <c r="D1986" s="42" t="s">
        <v>1509</v>
      </c>
      <c r="E1986" s="42"/>
      <c r="F1986" s="16">
        <v>8925</v>
      </c>
      <c r="G1986" s="43">
        <v>8925</v>
      </c>
      <c r="H1986" s="44">
        <f t="shared" si="30"/>
        <v>1</v>
      </c>
    </row>
    <row r="1987" spans="1:8" s="45" customFormat="1" ht="15.75" outlineLevel="6" x14ac:dyDescent="0.2">
      <c r="A1987" s="41" t="s">
        <v>113</v>
      </c>
      <c r="B1987" s="42" t="s">
        <v>1431</v>
      </c>
      <c r="C1987" s="42" t="s">
        <v>1291</v>
      </c>
      <c r="D1987" s="42" t="s">
        <v>1509</v>
      </c>
      <c r="E1987" s="42" t="s">
        <v>112</v>
      </c>
      <c r="F1987" s="16">
        <v>8925</v>
      </c>
      <c r="G1987" s="43">
        <v>8925</v>
      </c>
      <c r="H1987" s="44">
        <f t="shared" si="30"/>
        <v>1</v>
      </c>
    </row>
    <row r="1988" spans="1:8" ht="15.75" outlineLevel="7" x14ac:dyDescent="0.2">
      <c r="A1988" s="8" t="s">
        <v>2136</v>
      </c>
      <c r="B1988" s="36" t="s">
        <v>1431</v>
      </c>
      <c r="C1988" s="36" t="s">
        <v>1181</v>
      </c>
      <c r="D1988" s="36"/>
      <c r="E1988" s="36"/>
      <c r="F1988" s="15">
        <v>2222958.1</v>
      </c>
      <c r="G1988" s="38">
        <v>1711729.6</v>
      </c>
      <c r="H1988" s="39">
        <f t="shared" si="30"/>
        <v>0.77002333062418049</v>
      </c>
    </row>
    <row r="1989" spans="1:8" ht="15.75" outlineLevel="2" collapsed="1" x14ac:dyDescent="0.2">
      <c r="A1989" s="40" t="s">
        <v>1184</v>
      </c>
      <c r="B1989" s="36" t="s">
        <v>1431</v>
      </c>
      <c r="C1989" s="36" t="s">
        <v>1183</v>
      </c>
      <c r="D1989" s="36"/>
      <c r="E1989" s="36"/>
      <c r="F1989" s="15">
        <v>2222958.1</v>
      </c>
      <c r="G1989" s="38">
        <v>1711729.6</v>
      </c>
      <c r="H1989" s="39">
        <f t="shared" si="30"/>
        <v>0.77002333062418049</v>
      </c>
    </row>
    <row r="1990" spans="1:8" s="45" customFormat="1" ht="31.5" outlineLevel="3" x14ac:dyDescent="0.2">
      <c r="A1990" s="41" t="s">
        <v>173</v>
      </c>
      <c r="B1990" s="42" t="s">
        <v>1431</v>
      </c>
      <c r="C1990" s="42" t="s">
        <v>1183</v>
      </c>
      <c r="D1990" s="42" t="s">
        <v>172</v>
      </c>
      <c r="E1990" s="42"/>
      <c r="F1990" s="16">
        <v>2222958.1</v>
      </c>
      <c r="G1990" s="43">
        <v>1711729.6</v>
      </c>
      <c r="H1990" s="44">
        <f t="shared" si="30"/>
        <v>0.77002333062418049</v>
      </c>
    </row>
    <row r="1991" spans="1:8" s="45" customFormat="1" ht="47.25" outlineLevel="4" x14ac:dyDescent="0.2">
      <c r="A1991" s="41" t="s">
        <v>1512</v>
      </c>
      <c r="B1991" s="42" t="s">
        <v>1431</v>
      </c>
      <c r="C1991" s="42" t="s">
        <v>1183</v>
      </c>
      <c r="D1991" s="42" t="s">
        <v>1511</v>
      </c>
      <c r="E1991" s="42"/>
      <c r="F1991" s="16">
        <v>550045.80000000005</v>
      </c>
      <c r="G1991" s="43">
        <v>175218.2</v>
      </c>
      <c r="H1991" s="44">
        <f t="shared" si="30"/>
        <v>0.31855201875916517</v>
      </c>
    </row>
    <row r="1992" spans="1:8" s="45" customFormat="1" ht="47.25" outlineLevel="5" x14ac:dyDescent="0.2">
      <c r="A1992" s="41" t="s">
        <v>1514</v>
      </c>
      <c r="B1992" s="42" t="s">
        <v>1431</v>
      </c>
      <c r="C1992" s="42" t="s">
        <v>1183</v>
      </c>
      <c r="D1992" s="42" t="s">
        <v>1513</v>
      </c>
      <c r="E1992" s="42"/>
      <c r="F1992" s="16">
        <v>550045.80000000005</v>
      </c>
      <c r="G1992" s="43">
        <v>175218.2</v>
      </c>
      <c r="H1992" s="44">
        <f t="shared" ref="H1992:H2055" si="31">G1992/F1992</f>
        <v>0.31855201875916517</v>
      </c>
    </row>
    <row r="1993" spans="1:8" s="45" customFormat="1" ht="47.25" outlineLevel="6" x14ac:dyDescent="0.2">
      <c r="A1993" s="41" t="s">
        <v>1516</v>
      </c>
      <c r="B1993" s="42" t="s">
        <v>1431</v>
      </c>
      <c r="C1993" s="42" t="s">
        <v>1183</v>
      </c>
      <c r="D1993" s="42" t="s">
        <v>1515</v>
      </c>
      <c r="E1993" s="42"/>
      <c r="F1993" s="16">
        <v>550045.80000000005</v>
      </c>
      <c r="G1993" s="43">
        <v>175218.2</v>
      </c>
      <c r="H1993" s="44">
        <f t="shared" si="31"/>
        <v>0.31855201875916517</v>
      </c>
    </row>
    <row r="1994" spans="1:8" s="45" customFormat="1" ht="15.75" outlineLevel="7" x14ac:dyDescent="0.2">
      <c r="A1994" s="41" t="s">
        <v>113</v>
      </c>
      <c r="B1994" s="42" t="s">
        <v>1431</v>
      </c>
      <c r="C1994" s="42" t="s">
        <v>1183</v>
      </c>
      <c r="D1994" s="42" t="s">
        <v>1515</v>
      </c>
      <c r="E1994" s="42" t="s">
        <v>112</v>
      </c>
      <c r="F1994" s="16">
        <v>550045.80000000005</v>
      </c>
      <c r="G1994" s="43">
        <v>175218.2</v>
      </c>
      <c r="H1994" s="44">
        <f t="shared" si="31"/>
        <v>0.31855201875916517</v>
      </c>
    </row>
    <row r="1995" spans="1:8" s="45" customFormat="1" ht="63" outlineLevel="6" x14ac:dyDescent="0.2">
      <c r="A1995" s="41" t="s">
        <v>1518</v>
      </c>
      <c r="B1995" s="42" t="s">
        <v>1431</v>
      </c>
      <c r="C1995" s="42" t="s">
        <v>1183</v>
      </c>
      <c r="D1995" s="42" t="s">
        <v>1517</v>
      </c>
      <c r="E1995" s="42"/>
      <c r="F1995" s="16">
        <v>1452426.5</v>
      </c>
      <c r="G1995" s="43">
        <v>1359937.5</v>
      </c>
      <c r="H1995" s="44">
        <f t="shared" si="31"/>
        <v>0.93632104619407597</v>
      </c>
    </row>
    <row r="1996" spans="1:8" s="45" customFormat="1" ht="63" outlineLevel="7" x14ac:dyDescent="0.2">
      <c r="A1996" s="41" t="s">
        <v>1520</v>
      </c>
      <c r="B1996" s="42" t="s">
        <v>1431</v>
      </c>
      <c r="C1996" s="42" t="s">
        <v>1183</v>
      </c>
      <c r="D1996" s="42" t="s">
        <v>1519</v>
      </c>
      <c r="E1996" s="42"/>
      <c r="F1996" s="16">
        <v>1452426.5</v>
      </c>
      <c r="G1996" s="43">
        <v>1359937.5</v>
      </c>
      <c r="H1996" s="44">
        <f t="shared" si="31"/>
        <v>0.93632104619407597</v>
      </c>
    </row>
    <row r="1997" spans="1:8" s="45" customFormat="1" ht="94.5" outlineLevel="6" x14ac:dyDescent="0.2">
      <c r="A1997" s="41" t="s">
        <v>1522</v>
      </c>
      <c r="B1997" s="42" t="s">
        <v>1431</v>
      </c>
      <c r="C1997" s="42" t="s">
        <v>1183</v>
      </c>
      <c r="D1997" s="42" t="s">
        <v>1521</v>
      </c>
      <c r="E1997" s="42"/>
      <c r="F1997" s="16">
        <v>1452426.5</v>
      </c>
      <c r="G1997" s="43">
        <v>1359937.5</v>
      </c>
      <c r="H1997" s="44">
        <f t="shared" si="31"/>
        <v>0.93632104619407597</v>
      </c>
    </row>
    <row r="1998" spans="1:8" s="45" customFormat="1" ht="15.75" outlineLevel="7" x14ac:dyDescent="0.2">
      <c r="A1998" s="41" t="s">
        <v>113</v>
      </c>
      <c r="B1998" s="42" t="s">
        <v>1431</v>
      </c>
      <c r="C1998" s="42" t="s">
        <v>1183</v>
      </c>
      <c r="D1998" s="42" t="s">
        <v>1521</v>
      </c>
      <c r="E1998" s="42" t="s">
        <v>112</v>
      </c>
      <c r="F1998" s="16">
        <v>1452426.5</v>
      </c>
      <c r="G1998" s="43">
        <v>1359937.5</v>
      </c>
      <c r="H1998" s="44">
        <f t="shared" si="31"/>
        <v>0.93632104619407597</v>
      </c>
    </row>
    <row r="1999" spans="1:8" s="45" customFormat="1" ht="78.75" outlineLevel="5" x14ac:dyDescent="0.2">
      <c r="A1999" s="41" t="s">
        <v>1524</v>
      </c>
      <c r="B1999" s="42" t="s">
        <v>1431</v>
      </c>
      <c r="C1999" s="42" t="s">
        <v>1183</v>
      </c>
      <c r="D1999" s="42" t="s">
        <v>1523</v>
      </c>
      <c r="E1999" s="42"/>
      <c r="F1999" s="16">
        <v>220485.8</v>
      </c>
      <c r="G1999" s="43">
        <v>176573.9</v>
      </c>
      <c r="H1999" s="44">
        <f t="shared" si="31"/>
        <v>0.80084023551630079</v>
      </c>
    </row>
    <row r="2000" spans="1:8" s="45" customFormat="1" ht="63" outlineLevel="6" x14ac:dyDescent="0.2">
      <c r="A2000" s="41" t="s">
        <v>1526</v>
      </c>
      <c r="B2000" s="42" t="s">
        <v>1431</v>
      </c>
      <c r="C2000" s="42" t="s">
        <v>1183</v>
      </c>
      <c r="D2000" s="42" t="s">
        <v>1525</v>
      </c>
      <c r="E2000" s="42"/>
      <c r="F2000" s="16">
        <v>220485.8</v>
      </c>
      <c r="G2000" s="43">
        <v>176573.9</v>
      </c>
      <c r="H2000" s="44">
        <f t="shared" si="31"/>
        <v>0.80084023551630079</v>
      </c>
    </row>
    <row r="2001" spans="1:8" s="45" customFormat="1" ht="47.25" outlineLevel="7" x14ac:dyDescent="0.2">
      <c r="A2001" s="41" t="s">
        <v>1528</v>
      </c>
      <c r="B2001" s="42" t="s">
        <v>1431</v>
      </c>
      <c r="C2001" s="42" t="s">
        <v>1183</v>
      </c>
      <c r="D2001" s="42" t="s">
        <v>1527</v>
      </c>
      <c r="E2001" s="42"/>
      <c r="F2001" s="16">
        <v>129624.3</v>
      </c>
      <c r="G2001" s="43">
        <v>129624.3</v>
      </c>
      <c r="H2001" s="44">
        <f t="shared" si="31"/>
        <v>1</v>
      </c>
    </row>
    <row r="2002" spans="1:8" s="45" customFormat="1" ht="15.75" outlineLevel="6" x14ac:dyDescent="0.2">
      <c r="A2002" s="41" t="s">
        <v>113</v>
      </c>
      <c r="B2002" s="42" t="s">
        <v>1431</v>
      </c>
      <c r="C2002" s="42" t="s">
        <v>1183</v>
      </c>
      <c r="D2002" s="42" t="s">
        <v>1527</v>
      </c>
      <c r="E2002" s="42" t="s">
        <v>112</v>
      </c>
      <c r="F2002" s="16">
        <v>129624.3</v>
      </c>
      <c r="G2002" s="43">
        <v>129624.3</v>
      </c>
      <c r="H2002" s="44">
        <f t="shared" si="31"/>
        <v>1</v>
      </c>
    </row>
    <row r="2003" spans="1:8" s="45" customFormat="1" ht="63" outlineLevel="7" x14ac:dyDescent="0.2">
      <c r="A2003" s="41" t="s">
        <v>1530</v>
      </c>
      <c r="B2003" s="42" t="s">
        <v>1431</v>
      </c>
      <c r="C2003" s="42" t="s">
        <v>1183</v>
      </c>
      <c r="D2003" s="42" t="s">
        <v>1529</v>
      </c>
      <c r="E2003" s="42"/>
      <c r="F2003" s="16">
        <v>74824.399999999994</v>
      </c>
      <c r="G2003" s="43">
        <v>30912.5</v>
      </c>
      <c r="H2003" s="44">
        <f t="shared" si="31"/>
        <v>0.41313395095717442</v>
      </c>
    </row>
    <row r="2004" spans="1:8" s="45" customFormat="1" ht="15.75" outlineLevel="6" x14ac:dyDescent="0.2">
      <c r="A2004" s="41" t="s">
        <v>113</v>
      </c>
      <c r="B2004" s="42" t="s">
        <v>1431</v>
      </c>
      <c r="C2004" s="42" t="s">
        <v>1183</v>
      </c>
      <c r="D2004" s="42" t="s">
        <v>1529</v>
      </c>
      <c r="E2004" s="42" t="s">
        <v>112</v>
      </c>
      <c r="F2004" s="16">
        <v>74824.399999999994</v>
      </c>
      <c r="G2004" s="43">
        <v>30912.5</v>
      </c>
      <c r="H2004" s="44">
        <f t="shared" si="31"/>
        <v>0.41313395095717442</v>
      </c>
    </row>
    <row r="2005" spans="1:8" s="45" customFormat="1" ht="78.75" outlineLevel="7" x14ac:dyDescent="0.2">
      <c r="A2005" s="41" t="s">
        <v>1532</v>
      </c>
      <c r="B2005" s="42" t="s">
        <v>1431</v>
      </c>
      <c r="C2005" s="42" t="s">
        <v>1183</v>
      </c>
      <c r="D2005" s="42" t="s">
        <v>1531</v>
      </c>
      <c r="E2005" s="42"/>
      <c r="F2005" s="16">
        <v>16037.1</v>
      </c>
      <c r="G2005" s="43">
        <v>16037.1</v>
      </c>
      <c r="H2005" s="44">
        <f t="shared" si="31"/>
        <v>1</v>
      </c>
    </row>
    <row r="2006" spans="1:8" s="45" customFormat="1" ht="15.75" outlineLevel="6" x14ac:dyDescent="0.2">
      <c r="A2006" s="41" t="s">
        <v>113</v>
      </c>
      <c r="B2006" s="42" t="s">
        <v>1431</v>
      </c>
      <c r="C2006" s="42" t="s">
        <v>1183</v>
      </c>
      <c r="D2006" s="42" t="s">
        <v>1531</v>
      </c>
      <c r="E2006" s="42" t="s">
        <v>112</v>
      </c>
      <c r="F2006" s="16">
        <v>16037.1</v>
      </c>
      <c r="G2006" s="43">
        <v>16037.1</v>
      </c>
      <c r="H2006" s="44">
        <f t="shared" si="31"/>
        <v>1</v>
      </c>
    </row>
    <row r="2007" spans="1:8" ht="15.75" outlineLevel="7" x14ac:dyDescent="0.2">
      <c r="A2007" s="8" t="s">
        <v>2154</v>
      </c>
      <c r="B2007" s="36" t="s">
        <v>1431</v>
      </c>
      <c r="C2007" s="36" t="s">
        <v>1533</v>
      </c>
      <c r="D2007" s="36"/>
      <c r="E2007" s="36"/>
      <c r="F2007" s="15">
        <v>193994</v>
      </c>
      <c r="G2007" s="38">
        <v>176405.9</v>
      </c>
      <c r="H2007" s="39">
        <f t="shared" si="31"/>
        <v>0.9093368867078363</v>
      </c>
    </row>
    <row r="2008" spans="1:8" ht="31.5" outlineLevel="6" collapsed="1" x14ac:dyDescent="0.2">
      <c r="A2008" s="40" t="s">
        <v>1536</v>
      </c>
      <c r="B2008" s="36" t="s">
        <v>1431</v>
      </c>
      <c r="C2008" s="36" t="s">
        <v>1535</v>
      </c>
      <c r="D2008" s="36"/>
      <c r="E2008" s="36"/>
      <c r="F2008" s="15">
        <v>193994</v>
      </c>
      <c r="G2008" s="38">
        <v>176405.9</v>
      </c>
      <c r="H2008" s="39">
        <f t="shared" si="31"/>
        <v>0.9093368867078363</v>
      </c>
    </row>
    <row r="2009" spans="1:8" s="45" customFormat="1" ht="31.5" outlineLevel="7" x14ac:dyDescent="0.2">
      <c r="A2009" s="41" t="s">
        <v>1538</v>
      </c>
      <c r="B2009" s="42" t="s">
        <v>1431</v>
      </c>
      <c r="C2009" s="42" t="s">
        <v>1535</v>
      </c>
      <c r="D2009" s="42" t="s">
        <v>1537</v>
      </c>
      <c r="E2009" s="42"/>
      <c r="F2009" s="16">
        <v>193994</v>
      </c>
      <c r="G2009" s="43">
        <v>176405.9</v>
      </c>
      <c r="H2009" s="44">
        <f t="shared" si="31"/>
        <v>0.9093368867078363</v>
      </c>
    </row>
    <row r="2010" spans="1:8" s="45" customFormat="1" ht="31.5" outlineLevel="3" x14ac:dyDescent="0.2">
      <c r="A2010" s="41" t="s">
        <v>1540</v>
      </c>
      <c r="B2010" s="42" t="s">
        <v>1431</v>
      </c>
      <c r="C2010" s="42" t="s">
        <v>1535</v>
      </c>
      <c r="D2010" s="42" t="s">
        <v>1539</v>
      </c>
      <c r="E2010" s="42"/>
      <c r="F2010" s="16">
        <v>193994</v>
      </c>
      <c r="G2010" s="43">
        <v>176405.9</v>
      </c>
      <c r="H2010" s="44">
        <f t="shared" si="31"/>
        <v>0.9093368867078363</v>
      </c>
    </row>
    <row r="2011" spans="1:8" s="45" customFormat="1" ht="47.25" outlineLevel="4" x14ac:dyDescent="0.2">
      <c r="A2011" s="41" t="s">
        <v>1542</v>
      </c>
      <c r="B2011" s="42" t="s">
        <v>1431</v>
      </c>
      <c r="C2011" s="42" t="s">
        <v>1535</v>
      </c>
      <c r="D2011" s="42" t="s">
        <v>1541</v>
      </c>
      <c r="E2011" s="42"/>
      <c r="F2011" s="16">
        <v>193994</v>
      </c>
      <c r="G2011" s="43">
        <v>176405.9</v>
      </c>
      <c r="H2011" s="44">
        <f t="shared" si="31"/>
        <v>0.9093368867078363</v>
      </c>
    </row>
    <row r="2012" spans="1:8" s="45" customFormat="1" ht="63" outlineLevel="5" x14ac:dyDescent="0.2">
      <c r="A2012" s="41" t="s">
        <v>1325</v>
      </c>
      <c r="B2012" s="42" t="s">
        <v>1431</v>
      </c>
      <c r="C2012" s="42" t="s">
        <v>1535</v>
      </c>
      <c r="D2012" s="42" t="s">
        <v>1543</v>
      </c>
      <c r="E2012" s="42"/>
      <c r="F2012" s="16">
        <v>163401.1</v>
      </c>
      <c r="G2012" s="43">
        <v>149172.29999999999</v>
      </c>
      <c r="H2012" s="44">
        <f t="shared" si="31"/>
        <v>0.91292102684743237</v>
      </c>
    </row>
    <row r="2013" spans="1:8" s="45" customFormat="1" ht="15.75" outlineLevel="6" x14ac:dyDescent="0.2">
      <c r="A2013" s="41" t="s">
        <v>113</v>
      </c>
      <c r="B2013" s="42" t="s">
        <v>1431</v>
      </c>
      <c r="C2013" s="42" t="s">
        <v>1535</v>
      </c>
      <c r="D2013" s="42" t="s">
        <v>1543</v>
      </c>
      <c r="E2013" s="42" t="s">
        <v>112</v>
      </c>
      <c r="F2013" s="16">
        <v>163401.1</v>
      </c>
      <c r="G2013" s="43">
        <v>149172.29999999999</v>
      </c>
      <c r="H2013" s="44">
        <f t="shared" si="31"/>
        <v>0.91292102684743237</v>
      </c>
    </row>
    <row r="2014" spans="1:8" s="45" customFormat="1" ht="110.25" outlineLevel="7" x14ac:dyDescent="0.2">
      <c r="A2014" s="46" t="s">
        <v>1545</v>
      </c>
      <c r="B2014" s="42" t="s">
        <v>1431</v>
      </c>
      <c r="C2014" s="42" t="s">
        <v>1535</v>
      </c>
      <c r="D2014" s="42" t="s">
        <v>1544</v>
      </c>
      <c r="E2014" s="42"/>
      <c r="F2014" s="16">
        <v>30592.9</v>
      </c>
      <c r="G2014" s="43">
        <v>27233.599999999999</v>
      </c>
      <c r="H2014" s="44">
        <f t="shared" si="31"/>
        <v>0.89019347626410039</v>
      </c>
    </row>
    <row r="2015" spans="1:8" s="45" customFormat="1" ht="15.75" outlineLevel="6" x14ac:dyDescent="0.2">
      <c r="A2015" s="41" t="s">
        <v>113</v>
      </c>
      <c r="B2015" s="42" t="s">
        <v>1431</v>
      </c>
      <c r="C2015" s="42" t="s">
        <v>1535</v>
      </c>
      <c r="D2015" s="42" t="s">
        <v>1544</v>
      </c>
      <c r="E2015" s="42" t="s">
        <v>112</v>
      </c>
      <c r="F2015" s="16">
        <v>30592.9</v>
      </c>
      <c r="G2015" s="43">
        <v>27233.599999999999</v>
      </c>
      <c r="H2015" s="44">
        <f t="shared" si="31"/>
        <v>0.89019347626410039</v>
      </c>
    </row>
    <row r="2016" spans="1:8" ht="15.75" outlineLevel="7" x14ac:dyDescent="0.2">
      <c r="A2016" s="8" t="s">
        <v>2109</v>
      </c>
      <c r="B2016" s="36" t="s">
        <v>1431</v>
      </c>
      <c r="C2016" s="36" t="s">
        <v>22</v>
      </c>
      <c r="D2016" s="36"/>
      <c r="E2016" s="36"/>
      <c r="F2016" s="15">
        <v>2356067.2999999998</v>
      </c>
      <c r="G2016" s="38">
        <v>2164887.9</v>
      </c>
      <c r="H2016" s="39">
        <f t="shared" si="31"/>
        <v>0.91885656237408841</v>
      </c>
    </row>
    <row r="2017" spans="1:8" ht="15.75" outlineLevel="6" collapsed="1" x14ac:dyDescent="0.2">
      <c r="A2017" s="40" t="s">
        <v>854</v>
      </c>
      <c r="B2017" s="36" t="s">
        <v>1431</v>
      </c>
      <c r="C2017" s="36" t="s">
        <v>853</v>
      </c>
      <c r="D2017" s="36"/>
      <c r="E2017" s="36"/>
      <c r="F2017" s="15">
        <v>941611.7</v>
      </c>
      <c r="G2017" s="38">
        <v>840291.4</v>
      </c>
      <c r="H2017" s="39">
        <f t="shared" si="31"/>
        <v>0.89239694026741601</v>
      </c>
    </row>
    <row r="2018" spans="1:8" s="45" customFormat="1" ht="31.5" outlineLevel="7" x14ac:dyDescent="0.2">
      <c r="A2018" s="41" t="s">
        <v>66</v>
      </c>
      <c r="B2018" s="42" t="s">
        <v>1431</v>
      </c>
      <c r="C2018" s="42" t="s">
        <v>853</v>
      </c>
      <c r="D2018" s="42" t="s">
        <v>65</v>
      </c>
      <c r="E2018" s="42"/>
      <c r="F2018" s="16">
        <v>941611.7</v>
      </c>
      <c r="G2018" s="43">
        <v>840291.4</v>
      </c>
      <c r="H2018" s="44">
        <f t="shared" si="31"/>
        <v>0.89239694026741601</v>
      </c>
    </row>
    <row r="2019" spans="1:8" s="45" customFormat="1" ht="31.5" outlineLevel="1" x14ac:dyDescent="0.2">
      <c r="A2019" s="41" t="s">
        <v>68</v>
      </c>
      <c r="B2019" s="42" t="s">
        <v>1431</v>
      </c>
      <c r="C2019" s="42" t="s">
        <v>853</v>
      </c>
      <c r="D2019" s="42" t="s">
        <v>67</v>
      </c>
      <c r="E2019" s="42"/>
      <c r="F2019" s="16">
        <v>941611.7</v>
      </c>
      <c r="G2019" s="43">
        <v>840291.4</v>
      </c>
      <c r="H2019" s="44">
        <f t="shared" si="31"/>
        <v>0.89239694026741601</v>
      </c>
    </row>
    <row r="2020" spans="1:8" s="45" customFormat="1" ht="31.5" outlineLevel="2" x14ac:dyDescent="0.2">
      <c r="A2020" s="41" t="s">
        <v>1547</v>
      </c>
      <c r="B2020" s="42" t="s">
        <v>1431</v>
      </c>
      <c r="C2020" s="42" t="s">
        <v>853</v>
      </c>
      <c r="D2020" s="42" t="s">
        <v>1546</v>
      </c>
      <c r="E2020" s="42"/>
      <c r="F2020" s="16">
        <v>92434.8</v>
      </c>
      <c r="G2020" s="43">
        <v>92333.3</v>
      </c>
      <c r="H2020" s="44">
        <f t="shared" si="31"/>
        <v>0.99890192871083183</v>
      </c>
    </row>
    <row r="2021" spans="1:8" s="45" customFormat="1" ht="47.25" outlineLevel="3" x14ac:dyDescent="0.2">
      <c r="A2021" s="41" t="s">
        <v>1549</v>
      </c>
      <c r="B2021" s="42" t="s">
        <v>1431</v>
      </c>
      <c r="C2021" s="42" t="s">
        <v>853</v>
      </c>
      <c r="D2021" s="42" t="s">
        <v>1548</v>
      </c>
      <c r="E2021" s="42"/>
      <c r="F2021" s="16">
        <v>92434.8</v>
      </c>
      <c r="G2021" s="43">
        <v>92333.3</v>
      </c>
      <c r="H2021" s="44">
        <f t="shared" si="31"/>
        <v>0.99890192871083183</v>
      </c>
    </row>
    <row r="2022" spans="1:8" s="45" customFormat="1" ht="15.75" outlineLevel="4" x14ac:dyDescent="0.2">
      <c r="A2022" s="41" t="s">
        <v>113</v>
      </c>
      <c r="B2022" s="42" t="s">
        <v>1431</v>
      </c>
      <c r="C2022" s="42" t="s">
        <v>853</v>
      </c>
      <c r="D2022" s="42" t="s">
        <v>1548</v>
      </c>
      <c r="E2022" s="42" t="s">
        <v>112</v>
      </c>
      <c r="F2022" s="16">
        <v>92434.8</v>
      </c>
      <c r="G2022" s="43">
        <v>92333.3</v>
      </c>
      <c r="H2022" s="44">
        <f t="shared" si="31"/>
        <v>0.99890192871083183</v>
      </c>
    </row>
    <row r="2023" spans="1:8" s="45" customFormat="1" ht="63" outlineLevel="5" x14ac:dyDescent="0.2">
      <c r="A2023" s="41" t="s">
        <v>1551</v>
      </c>
      <c r="B2023" s="42" t="s">
        <v>1431</v>
      </c>
      <c r="C2023" s="42" t="s">
        <v>853</v>
      </c>
      <c r="D2023" s="42" t="s">
        <v>1550</v>
      </c>
      <c r="E2023" s="42"/>
      <c r="F2023" s="16">
        <v>849176.9</v>
      </c>
      <c r="G2023" s="43">
        <v>747958.1</v>
      </c>
      <c r="H2023" s="44">
        <f t="shared" si="31"/>
        <v>0.88080363467258704</v>
      </c>
    </row>
    <row r="2024" spans="1:8" s="45" customFormat="1" ht="47.25" outlineLevel="6" x14ac:dyDescent="0.2">
      <c r="A2024" s="41" t="s">
        <v>1553</v>
      </c>
      <c r="B2024" s="42" t="s">
        <v>1431</v>
      </c>
      <c r="C2024" s="42" t="s">
        <v>853</v>
      </c>
      <c r="D2024" s="42" t="s">
        <v>1552</v>
      </c>
      <c r="E2024" s="42"/>
      <c r="F2024" s="16">
        <v>849176.9</v>
      </c>
      <c r="G2024" s="43">
        <v>747958.1</v>
      </c>
      <c r="H2024" s="44">
        <f t="shared" si="31"/>
        <v>0.88080363467258704</v>
      </c>
    </row>
    <row r="2025" spans="1:8" s="45" customFormat="1" ht="15.75" outlineLevel="7" x14ac:dyDescent="0.2">
      <c r="A2025" s="41" t="s">
        <v>113</v>
      </c>
      <c r="B2025" s="42" t="s">
        <v>1431</v>
      </c>
      <c r="C2025" s="42" t="s">
        <v>853</v>
      </c>
      <c r="D2025" s="42" t="s">
        <v>1552</v>
      </c>
      <c r="E2025" s="42" t="s">
        <v>112</v>
      </c>
      <c r="F2025" s="16">
        <v>849176.9</v>
      </c>
      <c r="G2025" s="43">
        <v>747958.1</v>
      </c>
      <c r="H2025" s="44">
        <f t="shared" si="31"/>
        <v>0.88080363467258704</v>
      </c>
    </row>
    <row r="2026" spans="1:8" ht="15.75" outlineLevel="5" collapsed="1" x14ac:dyDescent="0.2">
      <c r="A2026" s="40" t="s">
        <v>64</v>
      </c>
      <c r="B2026" s="36" t="s">
        <v>1431</v>
      </c>
      <c r="C2026" s="36" t="s">
        <v>63</v>
      </c>
      <c r="D2026" s="36"/>
      <c r="E2026" s="36"/>
      <c r="F2026" s="15">
        <v>1414455.6</v>
      </c>
      <c r="G2026" s="38">
        <v>1324596.5</v>
      </c>
      <c r="H2026" s="39">
        <f t="shared" si="31"/>
        <v>0.93647089381950199</v>
      </c>
    </row>
    <row r="2027" spans="1:8" s="45" customFormat="1" ht="31.5" outlineLevel="6" x14ac:dyDescent="0.2">
      <c r="A2027" s="41" t="s">
        <v>66</v>
      </c>
      <c r="B2027" s="42" t="s">
        <v>1431</v>
      </c>
      <c r="C2027" s="42" t="s">
        <v>63</v>
      </c>
      <c r="D2027" s="42" t="s">
        <v>65</v>
      </c>
      <c r="E2027" s="42"/>
      <c r="F2027" s="16">
        <v>1165165.3</v>
      </c>
      <c r="G2027" s="43">
        <v>1127508.7</v>
      </c>
      <c r="H2027" s="44">
        <f t="shared" si="31"/>
        <v>0.96768132384306327</v>
      </c>
    </row>
    <row r="2028" spans="1:8" s="45" customFormat="1" ht="31.5" outlineLevel="7" x14ac:dyDescent="0.2">
      <c r="A2028" s="41" t="s">
        <v>68</v>
      </c>
      <c r="B2028" s="42" t="s">
        <v>1431</v>
      </c>
      <c r="C2028" s="42" t="s">
        <v>63</v>
      </c>
      <c r="D2028" s="42" t="s">
        <v>67</v>
      </c>
      <c r="E2028" s="42"/>
      <c r="F2028" s="16">
        <v>1165165.3</v>
      </c>
      <c r="G2028" s="43">
        <v>1127508.7</v>
      </c>
      <c r="H2028" s="44">
        <f t="shared" si="31"/>
        <v>0.96768132384306327</v>
      </c>
    </row>
    <row r="2029" spans="1:8" s="45" customFormat="1" ht="31.5" outlineLevel="3" x14ac:dyDescent="0.2">
      <c r="A2029" s="41" t="s">
        <v>1547</v>
      </c>
      <c r="B2029" s="42" t="s">
        <v>1431</v>
      </c>
      <c r="C2029" s="42" t="s">
        <v>63</v>
      </c>
      <c r="D2029" s="42" t="s">
        <v>1546</v>
      </c>
      <c r="E2029" s="42"/>
      <c r="F2029" s="16">
        <v>179294.3</v>
      </c>
      <c r="G2029" s="43">
        <v>167181.6</v>
      </c>
      <c r="H2029" s="44">
        <f t="shared" si="31"/>
        <v>0.93244235873644621</v>
      </c>
    </row>
    <row r="2030" spans="1:8" s="45" customFormat="1" ht="47.25" outlineLevel="4" x14ac:dyDescent="0.2">
      <c r="A2030" s="41" t="s">
        <v>1549</v>
      </c>
      <c r="B2030" s="42" t="s">
        <v>1431</v>
      </c>
      <c r="C2030" s="42" t="s">
        <v>63</v>
      </c>
      <c r="D2030" s="42" t="s">
        <v>1548</v>
      </c>
      <c r="E2030" s="42"/>
      <c r="F2030" s="16">
        <v>27312.7</v>
      </c>
      <c r="G2030" s="43">
        <v>26265.4</v>
      </c>
      <c r="H2030" s="44">
        <f t="shared" si="31"/>
        <v>0.96165520069418253</v>
      </c>
    </row>
    <row r="2031" spans="1:8" s="45" customFormat="1" ht="15.75" outlineLevel="5" x14ac:dyDescent="0.2">
      <c r="A2031" s="41" t="s">
        <v>113</v>
      </c>
      <c r="B2031" s="42" t="s">
        <v>1431</v>
      </c>
      <c r="C2031" s="42" t="s">
        <v>63</v>
      </c>
      <c r="D2031" s="42" t="s">
        <v>1548</v>
      </c>
      <c r="E2031" s="42" t="s">
        <v>112</v>
      </c>
      <c r="F2031" s="16">
        <v>27312.7</v>
      </c>
      <c r="G2031" s="43">
        <v>26265.4</v>
      </c>
      <c r="H2031" s="44">
        <f t="shared" si="31"/>
        <v>0.96165520069418253</v>
      </c>
    </row>
    <row r="2032" spans="1:8" s="45" customFormat="1" ht="94.5" outlineLevel="6" x14ac:dyDescent="0.2">
      <c r="A2032" s="46" t="s">
        <v>1555</v>
      </c>
      <c r="B2032" s="42" t="s">
        <v>1431</v>
      </c>
      <c r="C2032" s="42" t="s">
        <v>63</v>
      </c>
      <c r="D2032" s="42" t="s">
        <v>1554</v>
      </c>
      <c r="E2032" s="42"/>
      <c r="F2032" s="16">
        <v>3000</v>
      </c>
      <c r="G2032" s="43">
        <v>3000</v>
      </c>
      <c r="H2032" s="44">
        <f t="shared" si="31"/>
        <v>1</v>
      </c>
    </row>
    <row r="2033" spans="1:8" s="45" customFormat="1" ht="15.75" outlineLevel="7" x14ac:dyDescent="0.2">
      <c r="A2033" s="41" t="s">
        <v>113</v>
      </c>
      <c r="B2033" s="42" t="s">
        <v>1431</v>
      </c>
      <c r="C2033" s="42" t="s">
        <v>63</v>
      </c>
      <c r="D2033" s="42" t="s">
        <v>1554</v>
      </c>
      <c r="E2033" s="42" t="s">
        <v>112</v>
      </c>
      <c r="F2033" s="16">
        <v>3000</v>
      </c>
      <c r="G2033" s="43">
        <v>3000</v>
      </c>
      <c r="H2033" s="44">
        <f t="shared" si="31"/>
        <v>1</v>
      </c>
    </row>
    <row r="2034" spans="1:8" s="45" customFormat="1" ht="94.5" outlineLevel="2" x14ac:dyDescent="0.2">
      <c r="A2034" s="41" t="s">
        <v>1557</v>
      </c>
      <c r="B2034" s="42" t="s">
        <v>1431</v>
      </c>
      <c r="C2034" s="42" t="s">
        <v>63</v>
      </c>
      <c r="D2034" s="42" t="s">
        <v>1556</v>
      </c>
      <c r="E2034" s="42"/>
      <c r="F2034" s="16">
        <v>148981.6</v>
      </c>
      <c r="G2034" s="43">
        <v>137916.20000000001</v>
      </c>
      <c r="H2034" s="44">
        <f t="shared" si="31"/>
        <v>0.92572639842772531</v>
      </c>
    </row>
    <row r="2035" spans="1:8" s="45" customFormat="1" ht="15.75" outlineLevel="3" x14ac:dyDescent="0.2">
      <c r="A2035" s="41" t="s">
        <v>113</v>
      </c>
      <c r="B2035" s="42" t="s">
        <v>1431</v>
      </c>
      <c r="C2035" s="42" t="s">
        <v>63</v>
      </c>
      <c r="D2035" s="42" t="s">
        <v>1556</v>
      </c>
      <c r="E2035" s="42" t="s">
        <v>112</v>
      </c>
      <c r="F2035" s="16">
        <v>148981.6</v>
      </c>
      <c r="G2035" s="43">
        <v>137916.20000000001</v>
      </c>
      <c r="H2035" s="44">
        <f t="shared" si="31"/>
        <v>0.92572639842772531</v>
      </c>
    </row>
    <row r="2036" spans="1:8" s="45" customFormat="1" ht="63" outlineLevel="4" x14ac:dyDescent="0.2">
      <c r="A2036" s="41" t="s">
        <v>1551</v>
      </c>
      <c r="B2036" s="42" t="s">
        <v>1431</v>
      </c>
      <c r="C2036" s="42" t="s">
        <v>63</v>
      </c>
      <c r="D2036" s="42" t="s">
        <v>1550</v>
      </c>
      <c r="E2036" s="42"/>
      <c r="F2036" s="16">
        <v>985871</v>
      </c>
      <c r="G2036" s="43">
        <v>960327.1</v>
      </c>
      <c r="H2036" s="44">
        <f t="shared" si="31"/>
        <v>0.97409001786237748</v>
      </c>
    </row>
    <row r="2037" spans="1:8" s="45" customFormat="1" ht="31.5" outlineLevel="5" x14ac:dyDescent="0.2">
      <c r="A2037" s="41" t="s">
        <v>1559</v>
      </c>
      <c r="B2037" s="42" t="s">
        <v>1431</v>
      </c>
      <c r="C2037" s="42" t="s">
        <v>63</v>
      </c>
      <c r="D2037" s="42" t="s">
        <v>1558</v>
      </c>
      <c r="E2037" s="42"/>
      <c r="F2037" s="16">
        <v>167252.70000000001</v>
      </c>
      <c r="G2037" s="43">
        <v>166919.1</v>
      </c>
      <c r="H2037" s="44">
        <f t="shared" si="31"/>
        <v>0.99800541336552406</v>
      </c>
    </row>
    <row r="2038" spans="1:8" s="45" customFormat="1" ht="31.5" outlineLevel="6" x14ac:dyDescent="0.2">
      <c r="A2038" s="41" t="s">
        <v>362</v>
      </c>
      <c r="B2038" s="42" t="s">
        <v>1431</v>
      </c>
      <c r="C2038" s="42" t="s">
        <v>63</v>
      </c>
      <c r="D2038" s="42" t="s">
        <v>1558</v>
      </c>
      <c r="E2038" s="42" t="s">
        <v>361</v>
      </c>
      <c r="F2038" s="16">
        <v>167252.70000000001</v>
      </c>
      <c r="G2038" s="43">
        <v>166919.1</v>
      </c>
      <c r="H2038" s="44">
        <f t="shared" si="31"/>
        <v>0.99800541336552406</v>
      </c>
    </row>
    <row r="2039" spans="1:8" s="45" customFormat="1" ht="47.25" outlineLevel="7" x14ac:dyDescent="0.2">
      <c r="A2039" s="41" t="s">
        <v>1561</v>
      </c>
      <c r="B2039" s="42" t="s">
        <v>1431</v>
      </c>
      <c r="C2039" s="42" t="s">
        <v>63</v>
      </c>
      <c r="D2039" s="42" t="s">
        <v>1560</v>
      </c>
      <c r="E2039" s="42"/>
      <c r="F2039" s="16">
        <v>691796.7</v>
      </c>
      <c r="G2039" s="43">
        <v>691796.7</v>
      </c>
      <c r="H2039" s="44">
        <f t="shared" si="31"/>
        <v>1</v>
      </c>
    </row>
    <row r="2040" spans="1:8" s="45" customFormat="1" ht="15.75" outlineLevel="1" x14ac:dyDescent="0.2">
      <c r="A2040" s="41" t="s">
        <v>113</v>
      </c>
      <c r="B2040" s="42" t="s">
        <v>1431</v>
      </c>
      <c r="C2040" s="42" t="s">
        <v>63</v>
      </c>
      <c r="D2040" s="42" t="s">
        <v>1560</v>
      </c>
      <c r="E2040" s="42" t="s">
        <v>112</v>
      </c>
      <c r="F2040" s="16">
        <v>691796.7</v>
      </c>
      <c r="G2040" s="43">
        <v>691796.7</v>
      </c>
      <c r="H2040" s="44">
        <f t="shared" si="31"/>
        <v>1</v>
      </c>
    </row>
    <row r="2041" spans="1:8" s="45" customFormat="1" ht="47.25" outlineLevel="2" x14ac:dyDescent="0.2">
      <c r="A2041" s="41" t="s">
        <v>1553</v>
      </c>
      <c r="B2041" s="42" t="s">
        <v>1431</v>
      </c>
      <c r="C2041" s="42" t="s">
        <v>63</v>
      </c>
      <c r="D2041" s="42" t="s">
        <v>1552</v>
      </c>
      <c r="E2041" s="42"/>
      <c r="F2041" s="16">
        <v>4000</v>
      </c>
      <c r="G2041" s="43">
        <v>1864</v>
      </c>
      <c r="H2041" s="44">
        <f t="shared" si="31"/>
        <v>0.46600000000000003</v>
      </c>
    </row>
    <row r="2042" spans="1:8" s="45" customFormat="1" ht="15.75" outlineLevel="3" x14ac:dyDescent="0.2">
      <c r="A2042" s="41" t="s">
        <v>113</v>
      </c>
      <c r="B2042" s="42" t="s">
        <v>1431</v>
      </c>
      <c r="C2042" s="42" t="s">
        <v>63</v>
      </c>
      <c r="D2042" s="42" t="s">
        <v>1552</v>
      </c>
      <c r="E2042" s="42" t="s">
        <v>112</v>
      </c>
      <c r="F2042" s="16">
        <v>4000</v>
      </c>
      <c r="G2042" s="43">
        <v>1864</v>
      </c>
      <c r="H2042" s="44">
        <f t="shared" si="31"/>
        <v>0.46600000000000003</v>
      </c>
    </row>
    <row r="2043" spans="1:8" s="45" customFormat="1" ht="63" outlineLevel="4" x14ac:dyDescent="0.2">
      <c r="A2043" s="41" t="s">
        <v>1563</v>
      </c>
      <c r="B2043" s="42" t="s">
        <v>1431</v>
      </c>
      <c r="C2043" s="42" t="s">
        <v>63</v>
      </c>
      <c r="D2043" s="42" t="s">
        <v>1562</v>
      </c>
      <c r="E2043" s="42"/>
      <c r="F2043" s="16">
        <v>4435.2</v>
      </c>
      <c r="G2043" s="43">
        <v>4357.8999999999996</v>
      </c>
      <c r="H2043" s="44">
        <f t="shared" si="31"/>
        <v>0.98257124819624819</v>
      </c>
    </row>
    <row r="2044" spans="1:8" s="45" customFormat="1" ht="31.5" outlineLevel="5" x14ac:dyDescent="0.2">
      <c r="A2044" s="41" t="s">
        <v>362</v>
      </c>
      <c r="B2044" s="42" t="s">
        <v>1431</v>
      </c>
      <c r="C2044" s="42" t="s">
        <v>63</v>
      </c>
      <c r="D2044" s="42" t="s">
        <v>1562</v>
      </c>
      <c r="E2044" s="42" t="s">
        <v>361</v>
      </c>
      <c r="F2044" s="16">
        <v>4435.2</v>
      </c>
      <c r="G2044" s="43">
        <v>4357.8999999999996</v>
      </c>
      <c r="H2044" s="44">
        <f t="shared" si="31"/>
        <v>0.98257124819624819</v>
      </c>
    </row>
    <row r="2045" spans="1:8" s="45" customFormat="1" ht="94.5" outlineLevel="6" x14ac:dyDescent="0.2">
      <c r="A2045" s="41" t="s">
        <v>1565</v>
      </c>
      <c r="B2045" s="42" t="s">
        <v>1431</v>
      </c>
      <c r="C2045" s="42" t="s">
        <v>63</v>
      </c>
      <c r="D2045" s="42" t="s">
        <v>1564</v>
      </c>
      <c r="E2045" s="42"/>
      <c r="F2045" s="16">
        <v>118386.4</v>
      </c>
      <c r="G2045" s="43">
        <v>95389.4</v>
      </c>
      <c r="H2045" s="44">
        <f t="shared" si="31"/>
        <v>0.8057462681524229</v>
      </c>
    </row>
    <row r="2046" spans="1:8" s="45" customFormat="1" ht="15.75" outlineLevel="7" x14ac:dyDescent="0.2">
      <c r="A2046" s="41" t="s">
        <v>113</v>
      </c>
      <c r="B2046" s="42" t="s">
        <v>1431</v>
      </c>
      <c r="C2046" s="42" t="s">
        <v>63</v>
      </c>
      <c r="D2046" s="42" t="s">
        <v>1564</v>
      </c>
      <c r="E2046" s="42" t="s">
        <v>112</v>
      </c>
      <c r="F2046" s="16">
        <v>118386.4</v>
      </c>
      <c r="G2046" s="43">
        <v>95389.4</v>
      </c>
      <c r="H2046" s="44">
        <f t="shared" si="31"/>
        <v>0.8057462681524229</v>
      </c>
    </row>
    <row r="2047" spans="1:8" s="45" customFormat="1" ht="63" outlineLevel="5" x14ac:dyDescent="0.2">
      <c r="A2047" s="41" t="s">
        <v>567</v>
      </c>
      <c r="B2047" s="42" t="s">
        <v>1431</v>
      </c>
      <c r="C2047" s="42" t="s">
        <v>63</v>
      </c>
      <c r="D2047" s="42" t="s">
        <v>566</v>
      </c>
      <c r="E2047" s="42"/>
      <c r="F2047" s="16">
        <v>249290.3</v>
      </c>
      <c r="G2047" s="43">
        <v>197087.8</v>
      </c>
      <c r="H2047" s="44">
        <f t="shared" si="31"/>
        <v>0.79059554262640785</v>
      </c>
    </row>
    <row r="2048" spans="1:8" s="45" customFormat="1" ht="31.5" outlineLevel="6" x14ac:dyDescent="0.2">
      <c r="A2048" s="41" t="s">
        <v>1186</v>
      </c>
      <c r="B2048" s="42" t="s">
        <v>1431</v>
      </c>
      <c r="C2048" s="42" t="s">
        <v>63</v>
      </c>
      <c r="D2048" s="42" t="s">
        <v>1185</v>
      </c>
      <c r="E2048" s="42"/>
      <c r="F2048" s="16">
        <v>249290.3</v>
      </c>
      <c r="G2048" s="43">
        <v>197087.8</v>
      </c>
      <c r="H2048" s="44">
        <f t="shared" si="31"/>
        <v>0.79059554262640785</v>
      </c>
    </row>
    <row r="2049" spans="1:8" s="45" customFormat="1" ht="47.25" outlineLevel="7" x14ac:dyDescent="0.2">
      <c r="A2049" s="41" t="s">
        <v>1350</v>
      </c>
      <c r="B2049" s="42" t="s">
        <v>1431</v>
      </c>
      <c r="C2049" s="42" t="s">
        <v>63</v>
      </c>
      <c r="D2049" s="42" t="s">
        <v>1349</v>
      </c>
      <c r="E2049" s="42"/>
      <c r="F2049" s="16">
        <v>249290.3</v>
      </c>
      <c r="G2049" s="43">
        <v>197087.8</v>
      </c>
      <c r="H2049" s="44">
        <f t="shared" si="31"/>
        <v>0.79059554262640785</v>
      </c>
    </row>
    <row r="2050" spans="1:8" s="45" customFormat="1" ht="47.25" outlineLevel="2" x14ac:dyDescent="0.2">
      <c r="A2050" s="41" t="s">
        <v>1190</v>
      </c>
      <c r="B2050" s="42" t="s">
        <v>1431</v>
      </c>
      <c r="C2050" s="42" t="s">
        <v>63</v>
      </c>
      <c r="D2050" s="42" t="s">
        <v>1351</v>
      </c>
      <c r="E2050" s="42"/>
      <c r="F2050" s="16">
        <v>13740</v>
      </c>
      <c r="G2050" s="43">
        <v>13740</v>
      </c>
      <c r="H2050" s="44">
        <f t="shared" si="31"/>
        <v>1</v>
      </c>
    </row>
    <row r="2051" spans="1:8" s="45" customFormat="1" ht="31.5" outlineLevel="3" x14ac:dyDescent="0.2">
      <c r="A2051" s="41" t="s">
        <v>362</v>
      </c>
      <c r="B2051" s="42" t="s">
        <v>1431</v>
      </c>
      <c r="C2051" s="42" t="s">
        <v>63</v>
      </c>
      <c r="D2051" s="42" t="s">
        <v>1351</v>
      </c>
      <c r="E2051" s="42" t="s">
        <v>361</v>
      </c>
      <c r="F2051" s="16">
        <v>13740</v>
      </c>
      <c r="G2051" s="43">
        <v>13740</v>
      </c>
      <c r="H2051" s="44">
        <f t="shared" si="31"/>
        <v>1</v>
      </c>
    </row>
    <row r="2052" spans="1:8" s="45" customFormat="1" ht="63" outlineLevel="4" x14ac:dyDescent="0.2">
      <c r="A2052" s="41" t="s">
        <v>1201</v>
      </c>
      <c r="B2052" s="42" t="s">
        <v>1431</v>
      </c>
      <c r="C2052" s="42" t="s">
        <v>63</v>
      </c>
      <c r="D2052" s="42" t="s">
        <v>1566</v>
      </c>
      <c r="E2052" s="42"/>
      <c r="F2052" s="16">
        <v>205203.8</v>
      </c>
      <c r="G2052" s="43">
        <v>153001.29999999999</v>
      </c>
      <c r="H2052" s="44">
        <f t="shared" si="31"/>
        <v>0.7456065628414289</v>
      </c>
    </row>
    <row r="2053" spans="1:8" s="45" customFormat="1" ht="31.5" outlineLevel="5" x14ac:dyDescent="0.2">
      <c r="A2053" s="41" t="s">
        <v>362</v>
      </c>
      <c r="B2053" s="42" t="s">
        <v>1431</v>
      </c>
      <c r="C2053" s="42" t="s">
        <v>63</v>
      </c>
      <c r="D2053" s="42" t="s">
        <v>1566</v>
      </c>
      <c r="E2053" s="42" t="s">
        <v>361</v>
      </c>
      <c r="F2053" s="16">
        <v>205203.8</v>
      </c>
      <c r="G2053" s="43">
        <v>153001.29999999999</v>
      </c>
      <c r="H2053" s="44">
        <f t="shared" si="31"/>
        <v>0.7456065628414289</v>
      </c>
    </row>
    <row r="2054" spans="1:8" s="45" customFormat="1" ht="78.75" outlineLevel="6" x14ac:dyDescent="0.2">
      <c r="A2054" s="41" t="s">
        <v>1568</v>
      </c>
      <c r="B2054" s="42" t="s">
        <v>1431</v>
      </c>
      <c r="C2054" s="42" t="s">
        <v>63</v>
      </c>
      <c r="D2054" s="42" t="s">
        <v>1567</v>
      </c>
      <c r="E2054" s="42"/>
      <c r="F2054" s="16">
        <v>30346.5</v>
      </c>
      <c r="G2054" s="43">
        <v>30346.5</v>
      </c>
      <c r="H2054" s="44">
        <f t="shared" si="31"/>
        <v>1</v>
      </c>
    </row>
    <row r="2055" spans="1:8" s="45" customFormat="1" ht="15.75" outlineLevel="7" x14ac:dyDescent="0.2">
      <c r="A2055" s="41" t="s">
        <v>113</v>
      </c>
      <c r="B2055" s="42" t="s">
        <v>1431</v>
      </c>
      <c r="C2055" s="42" t="s">
        <v>63</v>
      </c>
      <c r="D2055" s="42" t="s">
        <v>1567</v>
      </c>
      <c r="E2055" s="42" t="s">
        <v>112</v>
      </c>
      <c r="F2055" s="16">
        <v>30346.5</v>
      </c>
      <c r="G2055" s="43">
        <v>30346.5</v>
      </c>
      <c r="H2055" s="44">
        <f t="shared" si="31"/>
        <v>1</v>
      </c>
    </row>
    <row r="2056" spans="1:8" ht="15.75" outlineLevel="3" x14ac:dyDescent="0.2">
      <c r="A2056" s="8" t="s">
        <v>2110</v>
      </c>
      <c r="B2056" s="36" t="s">
        <v>1431</v>
      </c>
      <c r="C2056" s="36" t="s">
        <v>30</v>
      </c>
      <c r="D2056" s="36"/>
      <c r="E2056" s="36"/>
      <c r="F2056" s="15">
        <v>104963.5</v>
      </c>
      <c r="G2056" s="38">
        <v>68699.199999999997</v>
      </c>
      <c r="H2056" s="39">
        <f t="shared" ref="H2056:H2119" si="32">G2056/F2056</f>
        <v>0.65450561385624528</v>
      </c>
    </row>
    <row r="2057" spans="1:8" ht="15.75" outlineLevel="4" collapsed="1" x14ac:dyDescent="0.2">
      <c r="A2057" s="40" t="s">
        <v>33</v>
      </c>
      <c r="B2057" s="36" t="s">
        <v>1431</v>
      </c>
      <c r="C2057" s="36" t="s">
        <v>32</v>
      </c>
      <c r="D2057" s="36"/>
      <c r="E2057" s="36"/>
      <c r="F2057" s="15">
        <v>69063</v>
      </c>
      <c r="G2057" s="38">
        <v>38891.5</v>
      </c>
      <c r="H2057" s="39">
        <f t="shared" si="32"/>
        <v>0.56313076466414724</v>
      </c>
    </row>
    <row r="2058" spans="1:8" s="45" customFormat="1" ht="31.5" outlineLevel="5" x14ac:dyDescent="0.2">
      <c r="A2058" s="41" t="s">
        <v>9</v>
      </c>
      <c r="B2058" s="42" t="s">
        <v>1431</v>
      </c>
      <c r="C2058" s="42" t="s">
        <v>32</v>
      </c>
      <c r="D2058" s="42" t="s">
        <v>8</v>
      </c>
      <c r="E2058" s="42"/>
      <c r="F2058" s="16">
        <v>36832.300000000003</v>
      </c>
      <c r="G2058" s="43">
        <v>36777.4</v>
      </c>
      <c r="H2058" s="44">
        <f t="shared" si="32"/>
        <v>0.99850946044640165</v>
      </c>
    </row>
    <row r="2059" spans="1:8" s="45" customFormat="1" ht="47.25" outlineLevel="6" x14ac:dyDescent="0.2">
      <c r="A2059" s="41" t="s">
        <v>419</v>
      </c>
      <c r="B2059" s="42" t="s">
        <v>1431</v>
      </c>
      <c r="C2059" s="42" t="s">
        <v>32</v>
      </c>
      <c r="D2059" s="42" t="s">
        <v>418</v>
      </c>
      <c r="E2059" s="42"/>
      <c r="F2059" s="16">
        <v>36832.300000000003</v>
      </c>
      <c r="G2059" s="43">
        <v>36777.4</v>
      </c>
      <c r="H2059" s="44">
        <f t="shared" si="32"/>
        <v>0.99850946044640165</v>
      </c>
    </row>
    <row r="2060" spans="1:8" s="45" customFormat="1" ht="47.25" outlineLevel="7" x14ac:dyDescent="0.2">
      <c r="A2060" s="41" t="s">
        <v>1570</v>
      </c>
      <c r="B2060" s="42" t="s">
        <v>1431</v>
      </c>
      <c r="C2060" s="42" t="s">
        <v>32</v>
      </c>
      <c r="D2060" s="42" t="s">
        <v>1569</v>
      </c>
      <c r="E2060" s="42"/>
      <c r="F2060" s="16">
        <v>23732.3</v>
      </c>
      <c r="G2060" s="43">
        <v>23677.4</v>
      </c>
      <c r="H2060" s="44">
        <f t="shared" si="32"/>
        <v>0.99768669703315749</v>
      </c>
    </row>
    <row r="2061" spans="1:8" s="45" customFormat="1" ht="47.25" outlineLevel="6" x14ac:dyDescent="0.2">
      <c r="A2061" s="41" t="s">
        <v>1572</v>
      </c>
      <c r="B2061" s="42" t="s">
        <v>1431</v>
      </c>
      <c r="C2061" s="42" t="s">
        <v>32</v>
      </c>
      <c r="D2061" s="42" t="s">
        <v>1571</v>
      </c>
      <c r="E2061" s="42"/>
      <c r="F2061" s="16">
        <v>23732.3</v>
      </c>
      <c r="G2061" s="43">
        <v>23677.4</v>
      </c>
      <c r="H2061" s="44">
        <f t="shared" si="32"/>
        <v>0.99768669703315749</v>
      </c>
    </row>
    <row r="2062" spans="1:8" s="45" customFormat="1" ht="15.75" outlineLevel="7" x14ac:dyDescent="0.2">
      <c r="A2062" s="41" t="s">
        <v>113</v>
      </c>
      <c r="B2062" s="42" t="s">
        <v>1431</v>
      </c>
      <c r="C2062" s="42" t="s">
        <v>32</v>
      </c>
      <c r="D2062" s="42" t="s">
        <v>1571</v>
      </c>
      <c r="E2062" s="42" t="s">
        <v>112</v>
      </c>
      <c r="F2062" s="16">
        <v>23732.3</v>
      </c>
      <c r="G2062" s="43">
        <v>23677.4</v>
      </c>
      <c r="H2062" s="44">
        <f t="shared" si="32"/>
        <v>0.99768669703315749</v>
      </c>
    </row>
    <row r="2063" spans="1:8" s="45" customFormat="1" ht="47.25" outlineLevel="1" x14ac:dyDescent="0.2">
      <c r="A2063" s="41" t="s">
        <v>1574</v>
      </c>
      <c r="B2063" s="42" t="s">
        <v>1431</v>
      </c>
      <c r="C2063" s="42" t="s">
        <v>32</v>
      </c>
      <c r="D2063" s="42" t="s">
        <v>1573</v>
      </c>
      <c r="E2063" s="42"/>
      <c r="F2063" s="16">
        <v>13100</v>
      </c>
      <c r="G2063" s="43">
        <v>13100</v>
      </c>
      <c r="H2063" s="44">
        <f t="shared" si="32"/>
        <v>1</v>
      </c>
    </row>
    <row r="2064" spans="1:8" s="45" customFormat="1" ht="47.25" outlineLevel="2" x14ac:dyDescent="0.2">
      <c r="A2064" s="41" t="s">
        <v>1576</v>
      </c>
      <c r="B2064" s="42" t="s">
        <v>1431</v>
      </c>
      <c r="C2064" s="42" t="s">
        <v>32</v>
      </c>
      <c r="D2064" s="42" t="s">
        <v>1575</v>
      </c>
      <c r="E2064" s="42"/>
      <c r="F2064" s="16">
        <v>13100</v>
      </c>
      <c r="G2064" s="43">
        <v>13100</v>
      </c>
      <c r="H2064" s="44">
        <f t="shared" si="32"/>
        <v>1</v>
      </c>
    </row>
    <row r="2065" spans="1:8" s="45" customFormat="1" ht="15.75" outlineLevel="3" x14ac:dyDescent="0.2">
      <c r="A2065" s="41" t="s">
        <v>113</v>
      </c>
      <c r="B2065" s="42" t="s">
        <v>1431</v>
      </c>
      <c r="C2065" s="42" t="s">
        <v>32</v>
      </c>
      <c r="D2065" s="42" t="s">
        <v>1575</v>
      </c>
      <c r="E2065" s="42" t="s">
        <v>112</v>
      </c>
      <c r="F2065" s="16">
        <v>13100</v>
      </c>
      <c r="G2065" s="43">
        <v>13100</v>
      </c>
      <c r="H2065" s="44">
        <f t="shared" si="32"/>
        <v>1</v>
      </c>
    </row>
    <row r="2066" spans="1:8" s="45" customFormat="1" ht="63" outlineLevel="4" x14ac:dyDescent="0.2">
      <c r="A2066" s="41" t="s">
        <v>567</v>
      </c>
      <c r="B2066" s="42" t="s">
        <v>1431</v>
      </c>
      <c r="C2066" s="42" t="s">
        <v>32</v>
      </c>
      <c r="D2066" s="42" t="s">
        <v>566</v>
      </c>
      <c r="E2066" s="42"/>
      <c r="F2066" s="16">
        <v>32230.7</v>
      </c>
      <c r="G2066" s="43">
        <v>2114.1</v>
      </c>
      <c r="H2066" s="44">
        <f t="shared" si="32"/>
        <v>6.5592742323312858E-2</v>
      </c>
    </row>
    <row r="2067" spans="1:8" s="45" customFormat="1" ht="31.5" outlineLevel="5" x14ac:dyDescent="0.2">
      <c r="A2067" s="41" t="s">
        <v>1186</v>
      </c>
      <c r="B2067" s="42" t="s">
        <v>1431</v>
      </c>
      <c r="C2067" s="42" t="s">
        <v>32</v>
      </c>
      <c r="D2067" s="42" t="s">
        <v>1185</v>
      </c>
      <c r="E2067" s="42"/>
      <c r="F2067" s="16">
        <v>32230.7</v>
      </c>
      <c r="G2067" s="43">
        <v>2114.1</v>
      </c>
      <c r="H2067" s="44">
        <f t="shared" si="32"/>
        <v>6.5592742323312858E-2</v>
      </c>
    </row>
    <row r="2068" spans="1:8" s="45" customFormat="1" ht="47.25" outlineLevel="6" x14ac:dyDescent="0.2">
      <c r="A2068" s="41" t="s">
        <v>1350</v>
      </c>
      <c r="B2068" s="42" t="s">
        <v>1431</v>
      </c>
      <c r="C2068" s="42" t="s">
        <v>32</v>
      </c>
      <c r="D2068" s="42" t="s">
        <v>1349</v>
      </c>
      <c r="E2068" s="42"/>
      <c r="F2068" s="16">
        <v>32230.7</v>
      </c>
      <c r="G2068" s="43">
        <v>2114.1</v>
      </c>
      <c r="H2068" s="44">
        <f t="shared" si="32"/>
        <v>6.5592742323312858E-2</v>
      </c>
    </row>
    <row r="2069" spans="1:8" s="45" customFormat="1" ht="78.75" outlineLevel="7" x14ac:dyDescent="0.2">
      <c r="A2069" s="41" t="s">
        <v>1578</v>
      </c>
      <c r="B2069" s="42" t="s">
        <v>1431</v>
      </c>
      <c r="C2069" s="42" t="s">
        <v>32</v>
      </c>
      <c r="D2069" s="42" t="s">
        <v>1577</v>
      </c>
      <c r="E2069" s="42"/>
      <c r="F2069" s="16">
        <v>32230.7</v>
      </c>
      <c r="G2069" s="43">
        <v>2114.1</v>
      </c>
      <c r="H2069" s="44">
        <f t="shared" si="32"/>
        <v>6.5592742323312858E-2</v>
      </c>
    </row>
    <row r="2070" spans="1:8" s="45" customFormat="1" ht="15.75" outlineLevel="2" x14ac:dyDescent="0.2">
      <c r="A2070" s="41" t="s">
        <v>113</v>
      </c>
      <c r="B2070" s="42" t="s">
        <v>1431</v>
      </c>
      <c r="C2070" s="42" t="s">
        <v>32</v>
      </c>
      <c r="D2070" s="42" t="s">
        <v>1577</v>
      </c>
      <c r="E2070" s="42" t="s">
        <v>112</v>
      </c>
      <c r="F2070" s="16">
        <v>32230.7</v>
      </c>
      <c r="G2070" s="43">
        <v>2114.1</v>
      </c>
      <c r="H2070" s="44">
        <f t="shared" si="32"/>
        <v>6.5592742323312858E-2</v>
      </c>
    </row>
    <row r="2071" spans="1:8" ht="15" customHeight="1" outlineLevel="3" collapsed="1" x14ac:dyDescent="0.2">
      <c r="A2071" s="40" t="s">
        <v>469</v>
      </c>
      <c r="B2071" s="36" t="s">
        <v>1431</v>
      </c>
      <c r="C2071" s="36" t="s">
        <v>468</v>
      </c>
      <c r="D2071" s="36"/>
      <c r="E2071" s="36"/>
      <c r="F2071" s="15">
        <v>35900.5</v>
      </c>
      <c r="G2071" s="38">
        <v>29807.7</v>
      </c>
      <c r="H2071" s="39">
        <f t="shared" si="32"/>
        <v>0.83028648626063706</v>
      </c>
    </row>
    <row r="2072" spans="1:8" s="45" customFormat="1" ht="63" outlineLevel="4" x14ac:dyDescent="0.2">
      <c r="A2072" s="41" t="s">
        <v>47</v>
      </c>
      <c r="B2072" s="42" t="s">
        <v>1431</v>
      </c>
      <c r="C2072" s="42" t="s">
        <v>468</v>
      </c>
      <c r="D2072" s="42" t="s">
        <v>46</v>
      </c>
      <c r="E2072" s="42"/>
      <c r="F2072" s="16">
        <v>35900.5</v>
      </c>
      <c r="G2072" s="43">
        <v>29807.7</v>
      </c>
      <c r="H2072" s="44">
        <f t="shared" si="32"/>
        <v>0.83028648626063706</v>
      </c>
    </row>
    <row r="2073" spans="1:8" s="45" customFormat="1" ht="47.25" outlineLevel="5" x14ac:dyDescent="0.2">
      <c r="A2073" s="41" t="s">
        <v>49</v>
      </c>
      <c r="B2073" s="42" t="s">
        <v>1431</v>
      </c>
      <c r="C2073" s="42" t="s">
        <v>468</v>
      </c>
      <c r="D2073" s="42" t="s">
        <v>48</v>
      </c>
      <c r="E2073" s="42"/>
      <c r="F2073" s="16">
        <v>35900.5</v>
      </c>
      <c r="G2073" s="43">
        <v>29807.7</v>
      </c>
      <c r="H2073" s="44">
        <f t="shared" si="32"/>
        <v>0.83028648626063706</v>
      </c>
    </row>
    <row r="2074" spans="1:8" s="45" customFormat="1" ht="63" outlineLevel="6" x14ac:dyDescent="0.2">
      <c r="A2074" s="41" t="s">
        <v>1580</v>
      </c>
      <c r="B2074" s="42" t="s">
        <v>1431</v>
      </c>
      <c r="C2074" s="42" t="s">
        <v>468</v>
      </c>
      <c r="D2074" s="42" t="s">
        <v>1579</v>
      </c>
      <c r="E2074" s="42"/>
      <c r="F2074" s="16">
        <v>35900.5</v>
      </c>
      <c r="G2074" s="43">
        <v>29807.7</v>
      </c>
      <c r="H2074" s="44">
        <f t="shared" si="32"/>
        <v>0.83028648626063706</v>
      </c>
    </row>
    <row r="2075" spans="1:8" s="45" customFormat="1" ht="94.5" outlineLevel="7" x14ac:dyDescent="0.2">
      <c r="A2075" s="41" t="s">
        <v>39</v>
      </c>
      <c r="B2075" s="42" t="s">
        <v>1431</v>
      </c>
      <c r="C2075" s="42" t="s">
        <v>468</v>
      </c>
      <c r="D2075" s="42" t="s">
        <v>1581</v>
      </c>
      <c r="E2075" s="42"/>
      <c r="F2075" s="16">
        <v>35900.5</v>
      </c>
      <c r="G2075" s="43">
        <v>29807.7</v>
      </c>
      <c r="H2075" s="44">
        <f t="shared" si="32"/>
        <v>0.83028648626063706</v>
      </c>
    </row>
    <row r="2076" spans="1:8" s="45" customFormat="1" ht="31.5" outlineLevel="3" x14ac:dyDescent="0.2">
      <c r="A2076" s="41" t="s">
        <v>362</v>
      </c>
      <c r="B2076" s="42" t="s">
        <v>1431</v>
      </c>
      <c r="C2076" s="42" t="s">
        <v>468</v>
      </c>
      <c r="D2076" s="42" t="s">
        <v>1581</v>
      </c>
      <c r="E2076" s="42" t="s">
        <v>361</v>
      </c>
      <c r="F2076" s="16">
        <v>35900.5</v>
      </c>
      <c r="G2076" s="43">
        <v>29807.7</v>
      </c>
      <c r="H2076" s="44">
        <f t="shared" si="32"/>
        <v>0.83028648626063706</v>
      </c>
    </row>
    <row r="2077" spans="1:8" ht="15.75" outlineLevel="4" x14ac:dyDescent="0.2">
      <c r="A2077" s="8" t="s">
        <v>2124</v>
      </c>
      <c r="B2077" s="36" t="s">
        <v>1431</v>
      </c>
      <c r="C2077" s="36" t="s">
        <v>269</v>
      </c>
      <c r="D2077" s="36"/>
      <c r="E2077" s="36"/>
      <c r="F2077" s="15">
        <v>865087.1</v>
      </c>
      <c r="G2077" s="38">
        <v>847522.1</v>
      </c>
      <c r="H2077" s="39">
        <f t="shared" si="32"/>
        <v>0.97969568613380087</v>
      </c>
    </row>
    <row r="2078" spans="1:8" ht="15.75" outlineLevel="5" collapsed="1" x14ac:dyDescent="0.2">
      <c r="A2078" s="40" t="s">
        <v>272</v>
      </c>
      <c r="B2078" s="36" t="s">
        <v>1431</v>
      </c>
      <c r="C2078" s="36" t="s">
        <v>271</v>
      </c>
      <c r="D2078" s="36"/>
      <c r="E2078" s="36"/>
      <c r="F2078" s="15">
        <v>620632.80000000005</v>
      </c>
      <c r="G2078" s="38">
        <v>619947.4</v>
      </c>
      <c r="H2078" s="39">
        <f t="shared" si="32"/>
        <v>0.99889564328536939</v>
      </c>
    </row>
    <row r="2079" spans="1:8" s="45" customFormat="1" ht="31.5" outlineLevel="6" x14ac:dyDescent="0.2">
      <c r="A2079" s="41" t="s">
        <v>241</v>
      </c>
      <c r="B2079" s="42" t="s">
        <v>1431</v>
      </c>
      <c r="C2079" s="42" t="s">
        <v>271</v>
      </c>
      <c r="D2079" s="42" t="s">
        <v>240</v>
      </c>
      <c r="E2079" s="42"/>
      <c r="F2079" s="16">
        <v>620632.80000000005</v>
      </c>
      <c r="G2079" s="43">
        <v>619947.4</v>
      </c>
      <c r="H2079" s="44">
        <f t="shared" si="32"/>
        <v>0.99889564328536939</v>
      </c>
    </row>
    <row r="2080" spans="1:8" s="45" customFormat="1" ht="47.25" outlineLevel="7" x14ac:dyDescent="0.2">
      <c r="A2080" s="41" t="s">
        <v>243</v>
      </c>
      <c r="B2080" s="42" t="s">
        <v>1431</v>
      </c>
      <c r="C2080" s="42" t="s">
        <v>271</v>
      </c>
      <c r="D2080" s="42" t="s">
        <v>242</v>
      </c>
      <c r="E2080" s="42"/>
      <c r="F2080" s="16">
        <v>620632.80000000005</v>
      </c>
      <c r="G2080" s="43">
        <v>619947.4</v>
      </c>
      <c r="H2080" s="44">
        <f t="shared" si="32"/>
        <v>0.99889564328536939</v>
      </c>
    </row>
    <row r="2081" spans="1:8" s="45" customFormat="1" ht="63" outlineLevel="1" x14ac:dyDescent="0.2">
      <c r="A2081" s="41" t="s">
        <v>1583</v>
      </c>
      <c r="B2081" s="42" t="s">
        <v>1431</v>
      </c>
      <c r="C2081" s="42" t="s">
        <v>271</v>
      </c>
      <c r="D2081" s="42" t="s">
        <v>1582</v>
      </c>
      <c r="E2081" s="42"/>
      <c r="F2081" s="16">
        <v>464604.6</v>
      </c>
      <c r="G2081" s="43">
        <v>464104.5</v>
      </c>
      <c r="H2081" s="44">
        <f t="shared" si="32"/>
        <v>0.99892360084252296</v>
      </c>
    </row>
    <row r="2082" spans="1:8" s="45" customFormat="1" ht="47.25" outlineLevel="2" x14ac:dyDescent="0.2">
      <c r="A2082" s="41" t="s">
        <v>1585</v>
      </c>
      <c r="B2082" s="42" t="s">
        <v>1431</v>
      </c>
      <c r="C2082" s="42" t="s">
        <v>271</v>
      </c>
      <c r="D2082" s="42" t="s">
        <v>1584</v>
      </c>
      <c r="E2082" s="42"/>
      <c r="F2082" s="16">
        <v>464604.6</v>
      </c>
      <c r="G2082" s="43">
        <v>464104.5</v>
      </c>
      <c r="H2082" s="44">
        <f t="shared" si="32"/>
        <v>0.99892360084252296</v>
      </c>
    </row>
    <row r="2083" spans="1:8" s="45" customFormat="1" ht="31.5" outlineLevel="3" x14ac:dyDescent="0.2">
      <c r="A2083" s="41" t="s">
        <v>362</v>
      </c>
      <c r="B2083" s="42" t="s">
        <v>1431</v>
      </c>
      <c r="C2083" s="42" t="s">
        <v>271</v>
      </c>
      <c r="D2083" s="42" t="s">
        <v>1584</v>
      </c>
      <c r="E2083" s="42" t="s">
        <v>361</v>
      </c>
      <c r="F2083" s="16">
        <v>464604.6</v>
      </c>
      <c r="G2083" s="43">
        <v>464104.5</v>
      </c>
      <c r="H2083" s="44">
        <f t="shared" si="32"/>
        <v>0.99892360084252296</v>
      </c>
    </row>
    <row r="2084" spans="1:8" s="45" customFormat="1" ht="94.5" outlineLevel="4" x14ac:dyDescent="0.2">
      <c r="A2084" s="41" t="s">
        <v>1587</v>
      </c>
      <c r="B2084" s="42" t="s">
        <v>1431</v>
      </c>
      <c r="C2084" s="42" t="s">
        <v>271</v>
      </c>
      <c r="D2084" s="42" t="s">
        <v>1586</v>
      </c>
      <c r="E2084" s="42"/>
      <c r="F2084" s="16">
        <v>156028.20000000001</v>
      </c>
      <c r="G2084" s="43">
        <v>155842.9</v>
      </c>
      <c r="H2084" s="44">
        <f t="shared" si="32"/>
        <v>0.99881239416977174</v>
      </c>
    </row>
    <row r="2085" spans="1:8" s="45" customFormat="1" ht="94.5" outlineLevel="5" x14ac:dyDescent="0.2">
      <c r="A2085" s="41" t="s">
        <v>39</v>
      </c>
      <c r="B2085" s="42" t="s">
        <v>1431</v>
      </c>
      <c r="C2085" s="42" t="s">
        <v>271</v>
      </c>
      <c r="D2085" s="42" t="s">
        <v>1588</v>
      </c>
      <c r="E2085" s="42"/>
      <c r="F2085" s="16">
        <v>156028.20000000001</v>
      </c>
      <c r="G2085" s="43">
        <v>155842.9</v>
      </c>
      <c r="H2085" s="44">
        <f t="shared" si="32"/>
        <v>0.99881239416977174</v>
      </c>
    </row>
    <row r="2086" spans="1:8" s="45" customFormat="1" ht="31.5" outlineLevel="6" x14ac:dyDescent="0.2">
      <c r="A2086" s="41" t="s">
        <v>21</v>
      </c>
      <c r="B2086" s="42" t="s">
        <v>1431</v>
      </c>
      <c r="C2086" s="42" t="s">
        <v>271</v>
      </c>
      <c r="D2086" s="42" t="s">
        <v>1588</v>
      </c>
      <c r="E2086" s="42" t="s">
        <v>20</v>
      </c>
      <c r="F2086" s="16">
        <v>156028.20000000001</v>
      </c>
      <c r="G2086" s="43">
        <v>155842.9</v>
      </c>
      <c r="H2086" s="44">
        <f t="shared" si="32"/>
        <v>0.99881239416977174</v>
      </c>
    </row>
    <row r="2087" spans="1:8" ht="15.75" outlineLevel="7" x14ac:dyDescent="0.2">
      <c r="A2087" s="40" t="s">
        <v>300</v>
      </c>
      <c r="B2087" s="36" t="s">
        <v>1431</v>
      </c>
      <c r="C2087" s="36" t="s">
        <v>299</v>
      </c>
      <c r="D2087" s="36"/>
      <c r="E2087" s="36"/>
      <c r="F2087" s="15">
        <v>244454.3</v>
      </c>
      <c r="G2087" s="38">
        <v>227574.7</v>
      </c>
      <c r="H2087" s="39">
        <f t="shared" si="32"/>
        <v>0.93094987488459002</v>
      </c>
    </row>
    <row r="2088" spans="1:8" s="45" customFormat="1" ht="31.5" outlineLevel="6" x14ac:dyDescent="0.2">
      <c r="A2088" s="41" t="s">
        <v>241</v>
      </c>
      <c r="B2088" s="42" t="s">
        <v>1431</v>
      </c>
      <c r="C2088" s="42" t="s">
        <v>299</v>
      </c>
      <c r="D2088" s="42" t="s">
        <v>240</v>
      </c>
      <c r="E2088" s="42"/>
      <c r="F2088" s="16">
        <v>171034.1</v>
      </c>
      <c r="G2088" s="43">
        <v>165783.20000000001</v>
      </c>
      <c r="H2088" s="44">
        <f t="shared" si="32"/>
        <v>0.96929910468146419</v>
      </c>
    </row>
    <row r="2089" spans="1:8" s="45" customFormat="1" ht="47.25" outlineLevel="7" x14ac:dyDescent="0.2">
      <c r="A2089" s="41" t="s">
        <v>243</v>
      </c>
      <c r="B2089" s="42" t="s">
        <v>1431</v>
      </c>
      <c r="C2089" s="42" t="s">
        <v>299</v>
      </c>
      <c r="D2089" s="42" t="s">
        <v>242</v>
      </c>
      <c r="E2089" s="42"/>
      <c r="F2089" s="16">
        <v>171034.1</v>
      </c>
      <c r="G2089" s="43">
        <v>165783.20000000001</v>
      </c>
      <c r="H2089" s="44">
        <f t="shared" si="32"/>
        <v>0.96929910468146419</v>
      </c>
    </row>
    <row r="2090" spans="1:8" s="45" customFormat="1" ht="63" outlineLevel="2" x14ac:dyDescent="0.2">
      <c r="A2090" s="41" t="s">
        <v>1583</v>
      </c>
      <c r="B2090" s="42" t="s">
        <v>1431</v>
      </c>
      <c r="C2090" s="42" t="s">
        <v>299</v>
      </c>
      <c r="D2090" s="42" t="s">
        <v>1582</v>
      </c>
      <c r="E2090" s="42"/>
      <c r="F2090" s="16">
        <v>171034.1</v>
      </c>
      <c r="G2090" s="43">
        <v>165783.20000000001</v>
      </c>
      <c r="H2090" s="44">
        <f t="shared" si="32"/>
        <v>0.96929910468146419</v>
      </c>
    </row>
    <row r="2091" spans="1:8" s="45" customFormat="1" ht="47.25" outlineLevel="3" x14ac:dyDescent="0.2">
      <c r="A2091" s="41" t="s">
        <v>1585</v>
      </c>
      <c r="B2091" s="42" t="s">
        <v>1431</v>
      </c>
      <c r="C2091" s="42" t="s">
        <v>299</v>
      </c>
      <c r="D2091" s="42" t="s">
        <v>1584</v>
      </c>
      <c r="E2091" s="42"/>
      <c r="F2091" s="16">
        <v>171034.1</v>
      </c>
      <c r="G2091" s="43">
        <v>165783.20000000001</v>
      </c>
      <c r="H2091" s="44">
        <f t="shared" si="32"/>
        <v>0.96929910468146419</v>
      </c>
    </row>
    <row r="2092" spans="1:8" s="45" customFormat="1" ht="31.5" outlineLevel="4" x14ac:dyDescent="0.2">
      <c r="A2092" s="41" t="s">
        <v>362</v>
      </c>
      <c r="B2092" s="42" t="s">
        <v>1431</v>
      </c>
      <c r="C2092" s="42" t="s">
        <v>299</v>
      </c>
      <c r="D2092" s="42" t="s">
        <v>1584</v>
      </c>
      <c r="E2092" s="42" t="s">
        <v>361</v>
      </c>
      <c r="F2092" s="16">
        <v>171034.1</v>
      </c>
      <c r="G2092" s="43">
        <v>165783.20000000001</v>
      </c>
      <c r="H2092" s="44">
        <f t="shared" si="32"/>
        <v>0.96929910468146419</v>
      </c>
    </row>
    <row r="2093" spans="1:8" s="45" customFormat="1" ht="63" outlineLevel="5" x14ac:dyDescent="0.2">
      <c r="A2093" s="41" t="s">
        <v>567</v>
      </c>
      <c r="B2093" s="42" t="s">
        <v>1431</v>
      </c>
      <c r="C2093" s="42" t="s">
        <v>299</v>
      </c>
      <c r="D2093" s="42" t="s">
        <v>566</v>
      </c>
      <c r="E2093" s="42"/>
      <c r="F2093" s="16">
        <v>73420.2</v>
      </c>
      <c r="G2093" s="43">
        <v>61791.5</v>
      </c>
      <c r="H2093" s="44">
        <f t="shared" si="32"/>
        <v>0.84161443308517281</v>
      </c>
    </row>
    <row r="2094" spans="1:8" s="45" customFormat="1" ht="31.5" outlineLevel="6" x14ac:dyDescent="0.2">
      <c r="A2094" s="41" t="s">
        <v>1186</v>
      </c>
      <c r="B2094" s="42" t="s">
        <v>1431</v>
      </c>
      <c r="C2094" s="42" t="s">
        <v>299</v>
      </c>
      <c r="D2094" s="42" t="s">
        <v>1185</v>
      </c>
      <c r="E2094" s="42"/>
      <c r="F2094" s="16">
        <v>73420.2</v>
      </c>
      <c r="G2094" s="43">
        <v>61791.5</v>
      </c>
      <c r="H2094" s="44">
        <f t="shared" si="32"/>
        <v>0.84161443308517281</v>
      </c>
    </row>
    <row r="2095" spans="1:8" s="45" customFormat="1" ht="47.25" outlineLevel="7" x14ac:dyDescent="0.2">
      <c r="A2095" s="41" t="s">
        <v>1350</v>
      </c>
      <c r="B2095" s="42" t="s">
        <v>1431</v>
      </c>
      <c r="C2095" s="42" t="s">
        <v>299</v>
      </c>
      <c r="D2095" s="42" t="s">
        <v>1349</v>
      </c>
      <c r="E2095" s="42"/>
      <c r="F2095" s="16">
        <v>73420.2</v>
      </c>
      <c r="G2095" s="43">
        <v>61791.5</v>
      </c>
      <c r="H2095" s="44">
        <f t="shared" si="32"/>
        <v>0.84161443308517281</v>
      </c>
    </row>
    <row r="2096" spans="1:8" s="45" customFormat="1" ht="47.25" outlineLevel="6" x14ac:dyDescent="0.2">
      <c r="A2096" s="41" t="s">
        <v>1190</v>
      </c>
      <c r="B2096" s="42" t="s">
        <v>1431</v>
      </c>
      <c r="C2096" s="42" t="s">
        <v>299</v>
      </c>
      <c r="D2096" s="42" t="s">
        <v>1351</v>
      </c>
      <c r="E2096" s="42"/>
      <c r="F2096" s="16">
        <v>4170</v>
      </c>
      <c r="G2096" s="43">
        <v>4170</v>
      </c>
      <c r="H2096" s="44">
        <f t="shared" si="32"/>
        <v>1</v>
      </c>
    </row>
    <row r="2097" spans="1:8" s="45" customFormat="1" ht="31.5" outlineLevel="7" x14ac:dyDescent="0.2">
      <c r="A2097" s="41" t="s">
        <v>362</v>
      </c>
      <c r="B2097" s="42" t="s">
        <v>1431</v>
      </c>
      <c r="C2097" s="42" t="s">
        <v>299</v>
      </c>
      <c r="D2097" s="42" t="s">
        <v>1351</v>
      </c>
      <c r="E2097" s="42" t="s">
        <v>361</v>
      </c>
      <c r="F2097" s="16">
        <v>4170</v>
      </c>
      <c r="G2097" s="43">
        <v>4170</v>
      </c>
      <c r="H2097" s="44">
        <f t="shared" si="32"/>
        <v>1</v>
      </c>
    </row>
    <row r="2098" spans="1:8" s="45" customFormat="1" ht="63" outlineLevel="5" x14ac:dyDescent="0.2">
      <c r="A2098" s="41" t="s">
        <v>1201</v>
      </c>
      <c r="B2098" s="42" t="s">
        <v>1431</v>
      </c>
      <c r="C2098" s="42" t="s">
        <v>299</v>
      </c>
      <c r="D2098" s="42" t="s">
        <v>1566</v>
      </c>
      <c r="E2098" s="42"/>
      <c r="F2098" s="16">
        <v>69250.2</v>
      </c>
      <c r="G2098" s="43">
        <v>57621.5</v>
      </c>
      <c r="H2098" s="44">
        <f t="shared" si="32"/>
        <v>0.8320770192721465</v>
      </c>
    </row>
    <row r="2099" spans="1:8" s="45" customFormat="1" ht="31.5" outlineLevel="6" x14ac:dyDescent="0.2">
      <c r="A2099" s="41" t="s">
        <v>362</v>
      </c>
      <c r="B2099" s="42" t="s">
        <v>1431</v>
      </c>
      <c r="C2099" s="42" t="s">
        <v>299</v>
      </c>
      <c r="D2099" s="42" t="s">
        <v>1566</v>
      </c>
      <c r="E2099" s="42" t="s">
        <v>361</v>
      </c>
      <c r="F2099" s="16">
        <v>69250.2</v>
      </c>
      <c r="G2099" s="43">
        <v>57621.5</v>
      </c>
      <c r="H2099" s="44">
        <f t="shared" si="32"/>
        <v>0.8320770192721465</v>
      </c>
    </row>
    <row r="2100" spans="1:8" ht="15.75" outlineLevel="7" x14ac:dyDescent="0.2">
      <c r="A2100" s="8" t="s">
        <v>2114</v>
      </c>
      <c r="B2100" s="36" t="s">
        <v>1431</v>
      </c>
      <c r="C2100" s="36" t="s">
        <v>161</v>
      </c>
      <c r="D2100" s="36"/>
      <c r="E2100" s="36"/>
      <c r="F2100" s="15">
        <v>32046.799999999999</v>
      </c>
      <c r="G2100" s="38">
        <v>29269.9</v>
      </c>
      <c r="H2100" s="39">
        <f t="shared" si="32"/>
        <v>0.9133486026685973</v>
      </c>
    </row>
    <row r="2101" spans="1:8" ht="15.75" collapsed="1" x14ac:dyDescent="0.2">
      <c r="A2101" s="40" t="s">
        <v>164</v>
      </c>
      <c r="B2101" s="36" t="s">
        <v>1431</v>
      </c>
      <c r="C2101" s="36" t="s">
        <v>163</v>
      </c>
      <c r="D2101" s="36"/>
      <c r="E2101" s="36"/>
      <c r="F2101" s="15">
        <v>10018</v>
      </c>
      <c r="G2101" s="38">
        <v>8940.2000000000007</v>
      </c>
      <c r="H2101" s="39">
        <f t="shared" si="32"/>
        <v>0.89241365542024365</v>
      </c>
    </row>
    <row r="2102" spans="1:8" s="45" customFormat="1" ht="31.5" outlineLevel="1" x14ac:dyDescent="0.2">
      <c r="A2102" s="41" t="s">
        <v>173</v>
      </c>
      <c r="B2102" s="42" t="s">
        <v>1431</v>
      </c>
      <c r="C2102" s="42" t="s">
        <v>163</v>
      </c>
      <c r="D2102" s="42" t="s">
        <v>172</v>
      </c>
      <c r="E2102" s="42"/>
      <c r="F2102" s="16">
        <v>10018</v>
      </c>
      <c r="G2102" s="43">
        <v>8940.2000000000007</v>
      </c>
      <c r="H2102" s="44">
        <f t="shared" si="32"/>
        <v>0.89241365542024365</v>
      </c>
    </row>
    <row r="2103" spans="1:8" s="45" customFormat="1" ht="47.25" outlineLevel="2" x14ac:dyDescent="0.2">
      <c r="A2103" s="41" t="s">
        <v>1474</v>
      </c>
      <c r="B2103" s="42" t="s">
        <v>1431</v>
      </c>
      <c r="C2103" s="42" t="s">
        <v>163</v>
      </c>
      <c r="D2103" s="42" t="s">
        <v>1473</v>
      </c>
      <c r="E2103" s="42"/>
      <c r="F2103" s="16">
        <v>10018</v>
      </c>
      <c r="G2103" s="43">
        <v>8940.2000000000007</v>
      </c>
      <c r="H2103" s="44">
        <f t="shared" si="32"/>
        <v>0.89241365542024365</v>
      </c>
    </row>
    <row r="2104" spans="1:8" s="45" customFormat="1" ht="31.5" outlineLevel="3" x14ac:dyDescent="0.2">
      <c r="A2104" s="41" t="s">
        <v>1590</v>
      </c>
      <c r="B2104" s="42" t="s">
        <v>1431</v>
      </c>
      <c r="C2104" s="42" t="s">
        <v>163</v>
      </c>
      <c r="D2104" s="42" t="s">
        <v>1589</v>
      </c>
      <c r="E2104" s="42"/>
      <c r="F2104" s="16">
        <v>10018</v>
      </c>
      <c r="G2104" s="43">
        <v>8940.2000000000007</v>
      </c>
      <c r="H2104" s="44">
        <f t="shared" si="32"/>
        <v>0.89241365542024365</v>
      </c>
    </row>
    <row r="2105" spans="1:8" s="45" customFormat="1" ht="31.5" outlineLevel="4" x14ac:dyDescent="0.2">
      <c r="A2105" s="41" t="s">
        <v>1592</v>
      </c>
      <c r="B2105" s="42" t="s">
        <v>1431</v>
      </c>
      <c r="C2105" s="42" t="s">
        <v>163</v>
      </c>
      <c r="D2105" s="42" t="s">
        <v>1591</v>
      </c>
      <c r="E2105" s="42"/>
      <c r="F2105" s="16">
        <v>10018</v>
      </c>
      <c r="G2105" s="43">
        <v>8940.2000000000007</v>
      </c>
      <c r="H2105" s="44">
        <f t="shared" si="32"/>
        <v>0.89241365542024365</v>
      </c>
    </row>
    <row r="2106" spans="1:8" s="45" customFormat="1" ht="15.75" outlineLevel="5" x14ac:dyDescent="0.2">
      <c r="A2106" s="41" t="s">
        <v>81</v>
      </c>
      <c r="B2106" s="42" t="s">
        <v>1431</v>
      </c>
      <c r="C2106" s="42" t="s">
        <v>163</v>
      </c>
      <c r="D2106" s="42" t="s">
        <v>1591</v>
      </c>
      <c r="E2106" s="42" t="s">
        <v>80</v>
      </c>
      <c r="F2106" s="16">
        <v>10018</v>
      </c>
      <c r="G2106" s="43">
        <v>8940.2000000000007</v>
      </c>
      <c r="H2106" s="44">
        <f t="shared" si="32"/>
        <v>0.89241365542024365</v>
      </c>
    </row>
    <row r="2107" spans="1:8" ht="15.75" outlineLevel="6" collapsed="1" x14ac:dyDescent="0.2">
      <c r="A2107" s="40" t="s">
        <v>383</v>
      </c>
      <c r="B2107" s="36" t="s">
        <v>1431</v>
      </c>
      <c r="C2107" s="36" t="s">
        <v>382</v>
      </c>
      <c r="D2107" s="36"/>
      <c r="E2107" s="36"/>
      <c r="F2107" s="15">
        <v>22028.799999999999</v>
      </c>
      <c r="G2107" s="38">
        <v>20329.7</v>
      </c>
      <c r="H2107" s="39">
        <f t="shared" si="32"/>
        <v>0.9228691531086578</v>
      </c>
    </row>
    <row r="2108" spans="1:8" s="45" customFormat="1" ht="47.25" outlineLevel="7" x14ac:dyDescent="0.2">
      <c r="A2108" s="41" t="s">
        <v>87</v>
      </c>
      <c r="B2108" s="42" t="s">
        <v>1431</v>
      </c>
      <c r="C2108" s="42" t="s">
        <v>382</v>
      </c>
      <c r="D2108" s="42" t="s">
        <v>86</v>
      </c>
      <c r="E2108" s="42"/>
      <c r="F2108" s="16">
        <v>19358.099999999999</v>
      </c>
      <c r="G2108" s="43">
        <v>18324.3</v>
      </c>
      <c r="H2108" s="44">
        <f t="shared" si="32"/>
        <v>0.94659599857424026</v>
      </c>
    </row>
    <row r="2109" spans="1:8" s="45" customFormat="1" ht="31.5" outlineLevel="6" x14ac:dyDescent="0.2">
      <c r="A2109" s="41" t="s">
        <v>608</v>
      </c>
      <c r="B2109" s="42" t="s">
        <v>1431</v>
      </c>
      <c r="C2109" s="42" t="s">
        <v>382</v>
      </c>
      <c r="D2109" s="42" t="s">
        <v>607</v>
      </c>
      <c r="E2109" s="42"/>
      <c r="F2109" s="16">
        <v>19358.099999999999</v>
      </c>
      <c r="G2109" s="43">
        <v>18324.3</v>
      </c>
      <c r="H2109" s="44">
        <f t="shared" si="32"/>
        <v>0.94659599857424026</v>
      </c>
    </row>
    <row r="2110" spans="1:8" s="45" customFormat="1" ht="63" outlineLevel="7" x14ac:dyDescent="0.2">
      <c r="A2110" s="41" t="s">
        <v>1594</v>
      </c>
      <c r="B2110" s="42" t="s">
        <v>1431</v>
      </c>
      <c r="C2110" s="42" t="s">
        <v>382</v>
      </c>
      <c r="D2110" s="42" t="s">
        <v>1593</v>
      </c>
      <c r="E2110" s="42"/>
      <c r="F2110" s="16">
        <v>19358.099999999999</v>
      </c>
      <c r="G2110" s="43">
        <v>18324.3</v>
      </c>
      <c r="H2110" s="44">
        <f t="shared" si="32"/>
        <v>0.94659599857424026</v>
      </c>
    </row>
    <row r="2111" spans="1:8" s="45" customFormat="1" ht="47.25" outlineLevel="7" x14ac:dyDescent="0.2">
      <c r="A2111" s="41" t="s">
        <v>1596</v>
      </c>
      <c r="B2111" s="42" t="s">
        <v>1431</v>
      </c>
      <c r="C2111" s="42" t="s">
        <v>382</v>
      </c>
      <c r="D2111" s="42" t="s">
        <v>1595</v>
      </c>
      <c r="E2111" s="42"/>
      <c r="F2111" s="16">
        <v>19358.099999999999</v>
      </c>
      <c r="G2111" s="43">
        <v>18324.3</v>
      </c>
      <c r="H2111" s="44">
        <f t="shared" si="32"/>
        <v>0.94659599857424026</v>
      </c>
    </row>
    <row r="2112" spans="1:8" s="45" customFormat="1" ht="31.5" outlineLevel="5" x14ac:dyDescent="0.2">
      <c r="A2112" s="41" t="s">
        <v>362</v>
      </c>
      <c r="B2112" s="42" t="s">
        <v>1431</v>
      </c>
      <c r="C2112" s="42" t="s">
        <v>382</v>
      </c>
      <c r="D2112" s="42" t="s">
        <v>1595</v>
      </c>
      <c r="E2112" s="42" t="s">
        <v>361</v>
      </c>
      <c r="F2112" s="16">
        <v>19358.099999999999</v>
      </c>
      <c r="G2112" s="43">
        <v>18324.3</v>
      </c>
      <c r="H2112" s="44">
        <f t="shared" si="32"/>
        <v>0.94659599857424026</v>
      </c>
    </row>
    <row r="2113" spans="1:8" s="45" customFormat="1" ht="31.5" outlineLevel="6" x14ac:dyDescent="0.2">
      <c r="A2113" s="41" t="s">
        <v>173</v>
      </c>
      <c r="B2113" s="42" t="s">
        <v>1431</v>
      </c>
      <c r="C2113" s="42" t="s">
        <v>382</v>
      </c>
      <c r="D2113" s="42" t="s">
        <v>172</v>
      </c>
      <c r="E2113" s="42"/>
      <c r="F2113" s="16">
        <v>2670.7</v>
      </c>
      <c r="G2113" s="43">
        <v>2005.4</v>
      </c>
      <c r="H2113" s="44">
        <f t="shared" si="32"/>
        <v>0.75088927996405441</v>
      </c>
    </row>
    <row r="2114" spans="1:8" s="45" customFormat="1" ht="47.25" outlineLevel="7" x14ac:dyDescent="0.2">
      <c r="A2114" s="41" t="s">
        <v>1435</v>
      </c>
      <c r="B2114" s="42" t="s">
        <v>1431</v>
      </c>
      <c r="C2114" s="42" t="s">
        <v>382</v>
      </c>
      <c r="D2114" s="42" t="s">
        <v>1434</v>
      </c>
      <c r="E2114" s="42"/>
      <c r="F2114" s="16">
        <v>2670.7</v>
      </c>
      <c r="G2114" s="43">
        <v>2005.4</v>
      </c>
      <c r="H2114" s="44">
        <f t="shared" si="32"/>
        <v>0.75088927996405441</v>
      </c>
    </row>
    <row r="2115" spans="1:8" s="45" customFormat="1" ht="47.25" outlineLevel="6" x14ac:dyDescent="0.2">
      <c r="A2115" s="41" t="s">
        <v>1598</v>
      </c>
      <c r="B2115" s="42" t="s">
        <v>1431</v>
      </c>
      <c r="C2115" s="42" t="s">
        <v>382</v>
      </c>
      <c r="D2115" s="42" t="s">
        <v>1597</v>
      </c>
      <c r="E2115" s="42"/>
      <c r="F2115" s="16">
        <v>2670.7</v>
      </c>
      <c r="G2115" s="43">
        <v>2005.4</v>
      </c>
      <c r="H2115" s="44">
        <f t="shared" si="32"/>
        <v>0.75088927996405441</v>
      </c>
    </row>
    <row r="2116" spans="1:8" s="45" customFormat="1" ht="94.5" outlineLevel="7" x14ac:dyDescent="0.2">
      <c r="A2116" s="41" t="s">
        <v>39</v>
      </c>
      <c r="B2116" s="42" t="s">
        <v>1431</v>
      </c>
      <c r="C2116" s="42" t="s">
        <v>382</v>
      </c>
      <c r="D2116" s="42" t="s">
        <v>1599</v>
      </c>
      <c r="E2116" s="42"/>
      <c r="F2116" s="16">
        <v>2670.7</v>
      </c>
      <c r="G2116" s="43">
        <v>2005.4</v>
      </c>
      <c r="H2116" s="44">
        <f t="shared" si="32"/>
        <v>0.75088927996405441</v>
      </c>
    </row>
    <row r="2117" spans="1:8" s="45" customFormat="1" ht="15.75" outlineLevel="7" x14ac:dyDescent="0.2">
      <c r="A2117" s="41" t="s">
        <v>81</v>
      </c>
      <c r="B2117" s="42" t="s">
        <v>1431</v>
      </c>
      <c r="C2117" s="42" t="s">
        <v>382</v>
      </c>
      <c r="D2117" s="42" t="s">
        <v>1599</v>
      </c>
      <c r="E2117" s="42" t="s">
        <v>80</v>
      </c>
      <c r="F2117" s="16">
        <v>2670.7</v>
      </c>
      <c r="G2117" s="43">
        <v>2005.4</v>
      </c>
      <c r="H2117" s="44">
        <f t="shared" si="32"/>
        <v>0.75088927996405441</v>
      </c>
    </row>
    <row r="2118" spans="1:8" ht="15.75" outlineLevel="2" x14ac:dyDescent="0.2">
      <c r="A2118" s="8" t="s">
        <v>2111</v>
      </c>
      <c r="B2118" s="36" t="s">
        <v>1431</v>
      </c>
      <c r="C2118" s="36" t="s">
        <v>42</v>
      </c>
      <c r="D2118" s="36"/>
      <c r="E2118" s="36"/>
      <c r="F2118" s="15">
        <v>215111.6</v>
      </c>
      <c r="G2118" s="38">
        <v>213587.1</v>
      </c>
      <c r="H2118" s="39">
        <f t="shared" si="32"/>
        <v>0.99291298098289449</v>
      </c>
    </row>
    <row r="2119" spans="1:8" ht="15.75" outlineLevel="3" collapsed="1" x14ac:dyDescent="0.2">
      <c r="A2119" s="40" t="s">
        <v>45</v>
      </c>
      <c r="B2119" s="36" t="s">
        <v>1431</v>
      </c>
      <c r="C2119" s="36" t="s">
        <v>44</v>
      </c>
      <c r="D2119" s="36"/>
      <c r="E2119" s="36"/>
      <c r="F2119" s="15">
        <v>28905.9</v>
      </c>
      <c r="G2119" s="38">
        <v>27381.5</v>
      </c>
      <c r="H2119" s="39">
        <f t="shared" si="32"/>
        <v>0.94726336145907919</v>
      </c>
    </row>
    <row r="2120" spans="1:8" s="45" customFormat="1" ht="63" outlineLevel="4" x14ac:dyDescent="0.2">
      <c r="A2120" s="41" t="s">
        <v>567</v>
      </c>
      <c r="B2120" s="42" t="s">
        <v>1431</v>
      </c>
      <c r="C2120" s="42" t="s">
        <v>44</v>
      </c>
      <c r="D2120" s="42" t="s">
        <v>566</v>
      </c>
      <c r="E2120" s="42"/>
      <c r="F2120" s="16">
        <v>28905.9</v>
      </c>
      <c r="G2120" s="43">
        <v>27381.5</v>
      </c>
      <c r="H2120" s="44">
        <f t="shared" ref="H2120:H2183" si="33">G2120/F2120</f>
        <v>0.94726336145907919</v>
      </c>
    </row>
    <row r="2121" spans="1:8" s="45" customFormat="1" ht="31.5" outlineLevel="5" x14ac:dyDescent="0.2">
      <c r="A2121" s="41" t="s">
        <v>1186</v>
      </c>
      <c r="B2121" s="42" t="s">
        <v>1431</v>
      </c>
      <c r="C2121" s="42" t="s">
        <v>44</v>
      </c>
      <c r="D2121" s="42" t="s">
        <v>1185</v>
      </c>
      <c r="E2121" s="42"/>
      <c r="F2121" s="16">
        <v>28905.9</v>
      </c>
      <c r="G2121" s="43">
        <v>27381.5</v>
      </c>
      <c r="H2121" s="44">
        <f t="shared" si="33"/>
        <v>0.94726336145907919</v>
      </c>
    </row>
    <row r="2122" spans="1:8" s="45" customFormat="1" ht="47.25" outlineLevel="6" x14ac:dyDescent="0.2">
      <c r="A2122" s="41" t="s">
        <v>1350</v>
      </c>
      <c r="B2122" s="42" t="s">
        <v>1431</v>
      </c>
      <c r="C2122" s="42" t="s">
        <v>44</v>
      </c>
      <c r="D2122" s="42" t="s">
        <v>1349</v>
      </c>
      <c r="E2122" s="42"/>
      <c r="F2122" s="16">
        <v>28905.9</v>
      </c>
      <c r="G2122" s="43">
        <v>27381.5</v>
      </c>
      <c r="H2122" s="44">
        <f t="shared" si="33"/>
        <v>0.94726336145907919</v>
      </c>
    </row>
    <row r="2123" spans="1:8" s="45" customFormat="1" ht="47.25" outlineLevel="7" x14ac:dyDescent="0.2">
      <c r="A2123" s="41" t="s">
        <v>1190</v>
      </c>
      <c r="B2123" s="42" t="s">
        <v>1431</v>
      </c>
      <c r="C2123" s="42" t="s">
        <v>44</v>
      </c>
      <c r="D2123" s="42" t="s">
        <v>1351</v>
      </c>
      <c r="E2123" s="42"/>
      <c r="F2123" s="16">
        <v>14240</v>
      </c>
      <c r="G2123" s="43">
        <v>14240</v>
      </c>
      <c r="H2123" s="44">
        <f t="shared" si="33"/>
        <v>1</v>
      </c>
    </row>
    <row r="2124" spans="1:8" s="45" customFormat="1" ht="15.75" outlineLevel="6" x14ac:dyDescent="0.2">
      <c r="A2124" s="41" t="s">
        <v>113</v>
      </c>
      <c r="B2124" s="42" t="s">
        <v>1431</v>
      </c>
      <c r="C2124" s="42" t="s">
        <v>44</v>
      </c>
      <c r="D2124" s="42" t="s">
        <v>1351</v>
      </c>
      <c r="E2124" s="42" t="s">
        <v>112</v>
      </c>
      <c r="F2124" s="16">
        <v>14240</v>
      </c>
      <c r="G2124" s="43">
        <v>14240</v>
      </c>
      <c r="H2124" s="44">
        <f t="shared" si="33"/>
        <v>1</v>
      </c>
    </row>
    <row r="2125" spans="1:8" s="45" customFormat="1" ht="78.75" outlineLevel="7" x14ac:dyDescent="0.2">
      <c r="A2125" s="41" t="s">
        <v>1601</v>
      </c>
      <c r="B2125" s="42" t="s">
        <v>1431</v>
      </c>
      <c r="C2125" s="42" t="s">
        <v>44</v>
      </c>
      <c r="D2125" s="42" t="s">
        <v>1600</v>
      </c>
      <c r="E2125" s="42"/>
      <c r="F2125" s="16">
        <v>14665.9</v>
      </c>
      <c r="G2125" s="43">
        <v>13141.5</v>
      </c>
      <c r="H2125" s="44">
        <f t="shared" si="33"/>
        <v>0.89605820304243178</v>
      </c>
    </row>
    <row r="2126" spans="1:8" s="45" customFormat="1" ht="15.75" outlineLevel="6" x14ac:dyDescent="0.2">
      <c r="A2126" s="41" t="s">
        <v>113</v>
      </c>
      <c r="B2126" s="42" t="s">
        <v>1431</v>
      </c>
      <c r="C2126" s="42" t="s">
        <v>44</v>
      </c>
      <c r="D2126" s="42" t="s">
        <v>1600</v>
      </c>
      <c r="E2126" s="42" t="s">
        <v>112</v>
      </c>
      <c r="F2126" s="16">
        <v>14665.9</v>
      </c>
      <c r="G2126" s="43">
        <v>13141.5</v>
      </c>
      <c r="H2126" s="44">
        <f t="shared" si="33"/>
        <v>0.89605820304243178</v>
      </c>
    </row>
    <row r="2127" spans="1:8" ht="15.75" outlineLevel="7" x14ac:dyDescent="0.2">
      <c r="A2127" s="40" t="s">
        <v>196</v>
      </c>
      <c r="B2127" s="36" t="s">
        <v>1431</v>
      </c>
      <c r="C2127" s="36" t="s">
        <v>195</v>
      </c>
      <c r="D2127" s="36"/>
      <c r="E2127" s="36"/>
      <c r="F2127" s="15">
        <v>186205.7</v>
      </c>
      <c r="G2127" s="38">
        <v>186205.6</v>
      </c>
      <c r="H2127" s="39">
        <f t="shared" si="33"/>
        <v>0.99999946295951192</v>
      </c>
    </row>
    <row r="2128" spans="1:8" s="45" customFormat="1" ht="47.25" outlineLevel="5" x14ac:dyDescent="0.2">
      <c r="A2128" s="41" t="s">
        <v>166</v>
      </c>
      <c r="B2128" s="42" t="s">
        <v>1431</v>
      </c>
      <c r="C2128" s="42" t="s">
        <v>195</v>
      </c>
      <c r="D2128" s="42" t="s">
        <v>165</v>
      </c>
      <c r="E2128" s="42"/>
      <c r="F2128" s="16">
        <v>186205.7</v>
      </c>
      <c r="G2128" s="43">
        <v>186205.6</v>
      </c>
      <c r="H2128" s="44">
        <f t="shared" si="33"/>
        <v>0.99999946295951192</v>
      </c>
    </row>
    <row r="2129" spans="1:8" s="45" customFormat="1" ht="47.25" outlineLevel="6" x14ac:dyDescent="0.2">
      <c r="A2129" s="41" t="s">
        <v>198</v>
      </c>
      <c r="B2129" s="42" t="s">
        <v>1431</v>
      </c>
      <c r="C2129" s="42" t="s">
        <v>195</v>
      </c>
      <c r="D2129" s="42" t="s">
        <v>197</v>
      </c>
      <c r="E2129" s="42"/>
      <c r="F2129" s="16">
        <v>186205.7</v>
      </c>
      <c r="G2129" s="43">
        <v>186205.6</v>
      </c>
      <c r="H2129" s="44">
        <f t="shared" si="33"/>
        <v>0.99999946295951192</v>
      </c>
    </row>
    <row r="2130" spans="1:8" s="45" customFormat="1" ht="78.75" outlineLevel="7" x14ac:dyDescent="0.2">
      <c r="A2130" s="41" t="s">
        <v>1603</v>
      </c>
      <c r="B2130" s="42" t="s">
        <v>1431</v>
      </c>
      <c r="C2130" s="42" t="s">
        <v>195</v>
      </c>
      <c r="D2130" s="42" t="s">
        <v>1602</v>
      </c>
      <c r="E2130" s="42"/>
      <c r="F2130" s="16">
        <v>140505.70000000001</v>
      </c>
      <c r="G2130" s="43">
        <v>140505.60000000001</v>
      </c>
      <c r="H2130" s="44">
        <f t="shared" si="33"/>
        <v>0.99999928828510154</v>
      </c>
    </row>
    <row r="2131" spans="1:8" s="45" customFormat="1" ht="47.25" outlineLevel="6" x14ac:dyDescent="0.2">
      <c r="A2131" s="41" t="s">
        <v>1605</v>
      </c>
      <c r="B2131" s="42" t="s">
        <v>1431</v>
      </c>
      <c r="C2131" s="42" t="s">
        <v>195</v>
      </c>
      <c r="D2131" s="42" t="s">
        <v>1604</v>
      </c>
      <c r="E2131" s="42"/>
      <c r="F2131" s="16">
        <v>3860.5</v>
      </c>
      <c r="G2131" s="43">
        <v>3860.4</v>
      </c>
      <c r="H2131" s="44">
        <f t="shared" si="33"/>
        <v>0.9999740966196089</v>
      </c>
    </row>
    <row r="2132" spans="1:8" s="45" customFormat="1" ht="31.5" outlineLevel="7" x14ac:dyDescent="0.2">
      <c r="A2132" s="41" t="s">
        <v>362</v>
      </c>
      <c r="B2132" s="42" t="s">
        <v>1431</v>
      </c>
      <c r="C2132" s="42" t="s">
        <v>195</v>
      </c>
      <c r="D2132" s="42" t="s">
        <v>1604</v>
      </c>
      <c r="E2132" s="42" t="s">
        <v>361</v>
      </c>
      <c r="F2132" s="16">
        <v>3860.5</v>
      </c>
      <c r="G2132" s="43">
        <v>3860.4</v>
      </c>
      <c r="H2132" s="44">
        <f t="shared" si="33"/>
        <v>0.9999740966196089</v>
      </c>
    </row>
    <row r="2133" spans="1:8" s="45" customFormat="1" ht="47.25" outlineLevel="5" x14ac:dyDescent="0.2">
      <c r="A2133" s="41" t="s">
        <v>1607</v>
      </c>
      <c r="B2133" s="42" t="s">
        <v>1431</v>
      </c>
      <c r="C2133" s="42" t="s">
        <v>195</v>
      </c>
      <c r="D2133" s="42" t="s">
        <v>1606</v>
      </c>
      <c r="E2133" s="42"/>
      <c r="F2133" s="16">
        <v>136645.20000000001</v>
      </c>
      <c r="G2133" s="43">
        <v>136645.20000000001</v>
      </c>
      <c r="H2133" s="44">
        <f t="shared" si="33"/>
        <v>1</v>
      </c>
    </row>
    <row r="2134" spans="1:8" s="45" customFormat="1" ht="15.75" outlineLevel="6" x14ac:dyDescent="0.2">
      <c r="A2134" s="41" t="s">
        <v>113</v>
      </c>
      <c r="B2134" s="42" t="s">
        <v>1431</v>
      </c>
      <c r="C2134" s="42" t="s">
        <v>195</v>
      </c>
      <c r="D2134" s="42" t="s">
        <v>1606</v>
      </c>
      <c r="E2134" s="42" t="s">
        <v>112</v>
      </c>
      <c r="F2134" s="16">
        <v>136645.20000000001</v>
      </c>
      <c r="G2134" s="43">
        <v>136645.20000000001</v>
      </c>
      <c r="H2134" s="44">
        <f t="shared" si="33"/>
        <v>1</v>
      </c>
    </row>
    <row r="2135" spans="1:8" s="45" customFormat="1" ht="63" outlineLevel="7" x14ac:dyDescent="0.2">
      <c r="A2135" s="41" t="s">
        <v>1609</v>
      </c>
      <c r="B2135" s="42" t="s">
        <v>1431</v>
      </c>
      <c r="C2135" s="42" t="s">
        <v>195</v>
      </c>
      <c r="D2135" s="42" t="s">
        <v>1608</v>
      </c>
      <c r="E2135" s="42"/>
      <c r="F2135" s="16">
        <v>45700</v>
      </c>
      <c r="G2135" s="43">
        <v>45700</v>
      </c>
      <c r="H2135" s="44">
        <f t="shared" si="33"/>
        <v>1</v>
      </c>
    </row>
    <row r="2136" spans="1:8" s="45" customFormat="1" ht="63" outlineLevel="5" x14ac:dyDescent="0.2">
      <c r="A2136" s="41" t="s">
        <v>1611</v>
      </c>
      <c r="B2136" s="42" t="s">
        <v>1431</v>
      </c>
      <c r="C2136" s="42" t="s">
        <v>195</v>
      </c>
      <c r="D2136" s="42" t="s">
        <v>1610</v>
      </c>
      <c r="E2136" s="42"/>
      <c r="F2136" s="16">
        <v>45700</v>
      </c>
      <c r="G2136" s="43">
        <v>45700</v>
      </c>
      <c r="H2136" s="44">
        <f t="shared" si="33"/>
        <v>1</v>
      </c>
    </row>
    <row r="2137" spans="1:8" s="45" customFormat="1" ht="15.75" outlineLevel="6" x14ac:dyDescent="0.2">
      <c r="A2137" s="41" t="s">
        <v>113</v>
      </c>
      <c r="B2137" s="42" t="s">
        <v>1431</v>
      </c>
      <c r="C2137" s="42" t="s">
        <v>195</v>
      </c>
      <c r="D2137" s="42" t="s">
        <v>1610</v>
      </c>
      <c r="E2137" s="42" t="s">
        <v>112</v>
      </c>
      <c r="F2137" s="16">
        <v>45700</v>
      </c>
      <c r="G2137" s="43">
        <v>45700</v>
      </c>
      <c r="H2137" s="44">
        <f t="shared" si="33"/>
        <v>1</v>
      </c>
    </row>
    <row r="2138" spans="1:8" ht="31.5" outlineLevel="7" x14ac:dyDescent="0.2">
      <c r="A2138" s="8" t="s">
        <v>2155</v>
      </c>
      <c r="B2138" s="36" t="s">
        <v>1612</v>
      </c>
      <c r="C2138" s="36"/>
      <c r="D2138" s="36"/>
      <c r="E2138" s="36"/>
      <c r="F2138" s="15">
        <v>350159.6</v>
      </c>
      <c r="G2138" s="38">
        <v>323510.5</v>
      </c>
      <c r="H2138" s="39">
        <f t="shared" si="33"/>
        <v>0.9238944184309098</v>
      </c>
    </row>
    <row r="2139" spans="1:8" ht="15.75" outlineLevel="1" x14ac:dyDescent="0.2">
      <c r="A2139" s="8" t="s">
        <v>2128</v>
      </c>
      <c r="B2139" s="36" t="s">
        <v>1612</v>
      </c>
      <c r="C2139" s="36" t="s">
        <v>527</v>
      </c>
      <c r="D2139" s="36"/>
      <c r="E2139" s="36"/>
      <c r="F2139" s="15">
        <v>248116.2</v>
      </c>
      <c r="G2139" s="38">
        <v>232095.6</v>
      </c>
      <c r="H2139" s="39">
        <f t="shared" si="33"/>
        <v>0.93543106012424826</v>
      </c>
    </row>
    <row r="2140" spans="1:8" ht="15.75" outlineLevel="2" collapsed="1" x14ac:dyDescent="0.2">
      <c r="A2140" s="40" t="s">
        <v>530</v>
      </c>
      <c r="B2140" s="36" t="s">
        <v>1612</v>
      </c>
      <c r="C2140" s="36" t="s">
        <v>529</v>
      </c>
      <c r="D2140" s="36"/>
      <c r="E2140" s="36"/>
      <c r="F2140" s="15">
        <v>59544.1</v>
      </c>
      <c r="G2140" s="38">
        <v>58719.8</v>
      </c>
      <c r="H2140" s="39">
        <f t="shared" si="33"/>
        <v>0.98615647897944558</v>
      </c>
    </row>
    <row r="2141" spans="1:8" s="45" customFormat="1" ht="31.5" outlineLevel="3" x14ac:dyDescent="0.2">
      <c r="A2141" s="41" t="s">
        <v>1538</v>
      </c>
      <c r="B2141" s="42" t="s">
        <v>1612</v>
      </c>
      <c r="C2141" s="42" t="s">
        <v>529</v>
      </c>
      <c r="D2141" s="42" t="s">
        <v>1537</v>
      </c>
      <c r="E2141" s="42"/>
      <c r="F2141" s="16">
        <v>59544.1</v>
      </c>
      <c r="G2141" s="43">
        <v>58719.8</v>
      </c>
      <c r="H2141" s="44">
        <f t="shared" si="33"/>
        <v>0.98615647897944558</v>
      </c>
    </row>
    <row r="2142" spans="1:8" s="45" customFormat="1" ht="47.25" outlineLevel="4" x14ac:dyDescent="0.2">
      <c r="A2142" s="41" t="s">
        <v>1614</v>
      </c>
      <c r="B2142" s="42" t="s">
        <v>1612</v>
      </c>
      <c r="C2142" s="42" t="s">
        <v>529</v>
      </c>
      <c r="D2142" s="42" t="s">
        <v>1613</v>
      </c>
      <c r="E2142" s="42"/>
      <c r="F2142" s="16">
        <v>59544.1</v>
      </c>
      <c r="G2142" s="43">
        <v>58719.8</v>
      </c>
      <c r="H2142" s="44">
        <f t="shared" si="33"/>
        <v>0.98615647897944558</v>
      </c>
    </row>
    <row r="2143" spans="1:8" s="45" customFormat="1" ht="31.5" outlineLevel="5" x14ac:dyDescent="0.2">
      <c r="A2143" s="41" t="s">
        <v>1616</v>
      </c>
      <c r="B2143" s="42" t="s">
        <v>1612</v>
      </c>
      <c r="C2143" s="42" t="s">
        <v>529</v>
      </c>
      <c r="D2143" s="42" t="s">
        <v>1615</v>
      </c>
      <c r="E2143" s="42"/>
      <c r="F2143" s="16">
        <v>38552.300000000003</v>
      </c>
      <c r="G2143" s="43">
        <v>38087.5</v>
      </c>
      <c r="H2143" s="44">
        <f t="shared" si="33"/>
        <v>0.98794365057337685</v>
      </c>
    </row>
    <row r="2144" spans="1:8" s="45" customFormat="1" ht="31.5" outlineLevel="6" x14ac:dyDescent="0.2">
      <c r="A2144" s="41" t="s">
        <v>15</v>
      </c>
      <c r="B2144" s="42" t="s">
        <v>1612</v>
      </c>
      <c r="C2144" s="42" t="s">
        <v>529</v>
      </c>
      <c r="D2144" s="42" t="s">
        <v>1617</v>
      </c>
      <c r="E2144" s="42"/>
      <c r="F2144" s="16">
        <v>35824.5</v>
      </c>
      <c r="G2144" s="43">
        <v>35539.599999999999</v>
      </c>
      <c r="H2144" s="44">
        <f t="shared" si="33"/>
        <v>0.99204734190288768</v>
      </c>
    </row>
    <row r="2145" spans="1:8" s="45" customFormat="1" ht="63.75" customHeight="1" outlineLevel="7" x14ac:dyDescent="0.2">
      <c r="A2145" s="41" t="s">
        <v>17</v>
      </c>
      <c r="B2145" s="42" t="s">
        <v>1612</v>
      </c>
      <c r="C2145" s="42" t="s">
        <v>529</v>
      </c>
      <c r="D2145" s="42" t="s">
        <v>1617</v>
      </c>
      <c r="E2145" s="42" t="s">
        <v>16</v>
      </c>
      <c r="F2145" s="16">
        <v>35824.5</v>
      </c>
      <c r="G2145" s="43">
        <v>35539.599999999999</v>
      </c>
      <c r="H2145" s="44">
        <f t="shared" si="33"/>
        <v>0.99204734190288768</v>
      </c>
    </row>
    <row r="2146" spans="1:8" s="45" customFormat="1" ht="31.5" outlineLevel="6" x14ac:dyDescent="0.2">
      <c r="A2146" s="41" t="s">
        <v>19</v>
      </c>
      <c r="B2146" s="42" t="s">
        <v>1612</v>
      </c>
      <c r="C2146" s="42" t="s">
        <v>529</v>
      </c>
      <c r="D2146" s="42" t="s">
        <v>1618</v>
      </c>
      <c r="E2146" s="42"/>
      <c r="F2146" s="16">
        <v>2727.8</v>
      </c>
      <c r="G2146" s="43">
        <v>2547.9</v>
      </c>
      <c r="H2146" s="44">
        <f t="shared" si="33"/>
        <v>0.93404941711269152</v>
      </c>
    </row>
    <row r="2147" spans="1:8" s="45" customFormat="1" ht="63.75" customHeight="1" outlineLevel="7" x14ac:dyDescent="0.2">
      <c r="A2147" s="41" t="s">
        <v>17</v>
      </c>
      <c r="B2147" s="42" t="s">
        <v>1612</v>
      </c>
      <c r="C2147" s="42" t="s">
        <v>529</v>
      </c>
      <c r="D2147" s="42" t="s">
        <v>1618</v>
      </c>
      <c r="E2147" s="42" t="s">
        <v>16</v>
      </c>
      <c r="F2147" s="16">
        <v>814</v>
      </c>
      <c r="G2147" s="43">
        <v>640.4</v>
      </c>
      <c r="H2147" s="44">
        <f t="shared" si="33"/>
        <v>0.7867321867321867</v>
      </c>
    </row>
    <row r="2148" spans="1:8" s="45" customFormat="1" ht="31.5" outlineLevel="7" x14ac:dyDescent="0.2">
      <c r="A2148" s="41" t="s">
        <v>21</v>
      </c>
      <c r="B2148" s="42" t="s">
        <v>1612</v>
      </c>
      <c r="C2148" s="42" t="s">
        <v>529</v>
      </c>
      <c r="D2148" s="42" t="s">
        <v>1618</v>
      </c>
      <c r="E2148" s="42" t="s">
        <v>20</v>
      </c>
      <c r="F2148" s="16">
        <v>1913.8</v>
      </c>
      <c r="G2148" s="43">
        <v>1907.5</v>
      </c>
      <c r="H2148" s="44">
        <f t="shared" si="33"/>
        <v>0.99670811997073883</v>
      </c>
    </row>
    <row r="2149" spans="1:8" s="45" customFormat="1" ht="47.25" outlineLevel="7" x14ac:dyDescent="0.2">
      <c r="A2149" s="41" t="s">
        <v>1620</v>
      </c>
      <c r="B2149" s="42" t="s">
        <v>1612</v>
      </c>
      <c r="C2149" s="42" t="s">
        <v>529</v>
      </c>
      <c r="D2149" s="42" t="s">
        <v>1619</v>
      </c>
      <c r="E2149" s="42"/>
      <c r="F2149" s="16">
        <v>20991.8</v>
      </c>
      <c r="G2149" s="43">
        <v>20632.3</v>
      </c>
      <c r="H2149" s="44">
        <f t="shared" si="33"/>
        <v>0.98287426518926435</v>
      </c>
    </row>
    <row r="2150" spans="1:8" s="45" customFormat="1" ht="31.5" outlineLevel="6" x14ac:dyDescent="0.2">
      <c r="A2150" s="41" t="s">
        <v>15</v>
      </c>
      <c r="B2150" s="42" t="s">
        <v>1612</v>
      </c>
      <c r="C2150" s="42" t="s">
        <v>529</v>
      </c>
      <c r="D2150" s="42" t="s">
        <v>1621</v>
      </c>
      <c r="E2150" s="42"/>
      <c r="F2150" s="16">
        <v>19139</v>
      </c>
      <c r="G2150" s="43">
        <v>18764.5</v>
      </c>
      <c r="H2150" s="44">
        <f t="shared" si="33"/>
        <v>0.98043262448403778</v>
      </c>
    </row>
    <row r="2151" spans="1:8" s="45" customFormat="1" ht="63.75" customHeight="1" outlineLevel="7" x14ac:dyDescent="0.2">
      <c r="A2151" s="41" t="s">
        <v>17</v>
      </c>
      <c r="B2151" s="42" t="s">
        <v>1612</v>
      </c>
      <c r="C2151" s="42" t="s">
        <v>529</v>
      </c>
      <c r="D2151" s="42" t="s">
        <v>1621</v>
      </c>
      <c r="E2151" s="42" t="s">
        <v>16</v>
      </c>
      <c r="F2151" s="16">
        <v>19139</v>
      </c>
      <c r="G2151" s="43">
        <v>18764.5</v>
      </c>
      <c r="H2151" s="44">
        <f t="shared" si="33"/>
        <v>0.98043262448403778</v>
      </c>
    </row>
    <row r="2152" spans="1:8" s="45" customFormat="1" ht="31.5" outlineLevel="7" x14ac:dyDescent="0.2">
      <c r="A2152" s="41" t="s">
        <v>19</v>
      </c>
      <c r="B2152" s="42" t="s">
        <v>1612</v>
      </c>
      <c r="C2152" s="42" t="s">
        <v>529</v>
      </c>
      <c r="D2152" s="42" t="s">
        <v>1622</v>
      </c>
      <c r="E2152" s="42"/>
      <c r="F2152" s="16">
        <v>1852.8</v>
      </c>
      <c r="G2152" s="43">
        <v>1867.8</v>
      </c>
      <c r="H2152" s="44">
        <f t="shared" si="33"/>
        <v>1.0080958549222798</v>
      </c>
    </row>
    <row r="2153" spans="1:8" s="45" customFormat="1" ht="63.75" customHeight="1" outlineLevel="7" x14ac:dyDescent="0.2">
      <c r="A2153" s="41" t="s">
        <v>17</v>
      </c>
      <c r="B2153" s="42" t="s">
        <v>1612</v>
      </c>
      <c r="C2153" s="42" t="s">
        <v>529</v>
      </c>
      <c r="D2153" s="42" t="s">
        <v>1622</v>
      </c>
      <c r="E2153" s="42" t="s">
        <v>16</v>
      </c>
      <c r="F2153" s="16">
        <v>471</v>
      </c>
      <c r="G2153" s="43">
        <v>407.5</v>
      </c>
      <c r="H2153" s="44">
        <f t="shared" si="33"/>
        <v>0.86518046709129515</v>
      </c>
    </row>
    <row r="2154" spans="1:8" s="45" customFormat="1" ht="31.5" outlineLevel="6" x14ac:dyDescent="0.2">
      <c r="A2154" s="41" t="s">
        <v>21</v>
      </c>
      <c r="B2154" s="42" t="s">
        <v>1612</v>
      </c>
      <c r="C2154" s="42" t="s">
        <v>529</v>
      </c>
      <c r="D2154" s="42" t="s">
        <v>1622</v>
      </c>
      <c r="E2154" s="42" t="s">
        <v>20</v>
      </c>
      <c r="F2154" s="16">
        <v>1379.8</v>
      </c>
      <c r="G2154" s="43">
        <v>1460.3</v>
      </c>
      <c r="H2154" s="44">
        <f t="shared" si="33"/>
        <v>1.0583417886650239</v>
      </c>
    </row>
    <row r="2155" spans="1:8" s="45" customFormat="1" ht="15.75" outlineLevel="7" x14ac:dyDescent="0.2">
      <c r="A2155" s="12" t="s">
        <v>72</v>
      </c>
      <c r="B2155" s="13" t="s">
        <v>1612</v>
      </c>
      <c r="C2155" s="13" t="s">
        <v>529</v>
      </c>
      <c r="D2155" s="13" t="s">
        <v>1622</v>
      </c>
      <c r="E2155" s="13" t="s">
        <v>3</v>
      </c>
      <c r="F2155" s="16">
        <v>2</v>
      </c>
      <c r="G2155" s="43">
        <v>0</v>
      </c>
      <c r="H2155" s="44">
        <f t="shared" si="33"/>
        <v>0</v>
      </c>
    </row>
    <row r="2156" spans="1:8" ht="15.75" outlineLevel="6" collapsed="1" x14ac:dyDescent="0.2">
      <c r="A2156" s="40" t="s">
        <v>1433</v>
      </c>
      <c r="B2156" s="36" t="s">
        <v>1612</v>
      </c>
      <c r="C2156" s="36" t="s">
        <v>1432</v>
      </c>
      <c r="D2156" s="36"/>
      <c r="E2156" s="36"/>
      <c r="F2156" s="15">
        <v>188572.1</v>
      </c>
      <c r="G2156" s="38">
        <v>173375.8</v>
      </c>
      <c r="H2156" s="39">
        <f t="shared" si="33"/>
        <v>0.91941384754160338</v>
      </c>
    </row>
    <row r="2157" spans="1:8" s="45" customFormat="1" ht="31.5" outlineLevel="7" x14ac:dyDescent="0.2">
      <c r="A2157" s="41" t="s">
        <v>1538</v>
      </c>
      <c r="B2157" s="42" t="s">
        <v>1612</v>
      </c>
      <c r="C2157" s="42" t="s">
        <v>1432</v>
      </c>
      <c r="D2157" s="42" t="s">
        <v>1537</v>
      </c>
      <c r="E2157" s="42"/>
      <c r="F2157" s="16">
        <v>188572.1</v>
      </c>
      <c r="G2157" s="43">
        <v>173375.8</v>
      </c>
      <c r="H2157" s="44">
        <f t="shared" si="33"/>
        <v>0.91941384754160338</v>
      </c>
    </row>
    <row r="2158" spans="1:8" s="45" customFormat="1" ht="31.5" outlineLevel="7" x14ac:dyDescent="0.2">
      <c r="A2158" s="41" t="s">
        <v>1624</v>
      </c>
      <c r="B2158" s="42" t="s">
        <v>1612</v>
      </c>
      <c r="C2158" s="42" t="s">
        <v>1432</v>
      </c>
      <c r="D2158" s="42" t="s">
        <v>1623</v>
      </c>
      <c r="E2158" s="42"/>
      <c r="F2158" s="16">
        <v>188572.1</v>
      </c>
      <c r="G2158" s="43">
        <v>173375.8</v>
      </c>
      <c r="H2158" s="44">
        <f t="shared" si="33"/>
        <v>0.91941384754160338</v>
      </c>
    </row>
    <row r="2159" spans="1:8" s="45" customFormat="1" ht="31.5" outlineLevel="7" x14ac:dyDescent="0.2">
      <c r="A2159" s="41" t="s">
        <v>1626</v>
      </c>
      <c r="B2159" s="42" t="s">
        <v>1612</v>
      </c>
      <c r="C2159" s="42" t="s">
        <v>1432</v>
      </c>
      <c r="D2159" s="42" t="s">
        <v>1625</v>
      </c>
      <c r="E2159" s="42"/>
      <c r="F2159" s="16">
        <v>134975.79999999999</v>
      </c>
      <c r="G2159" s="43">
        <v>120215.7</v>
      </c>
      <c r="H2159" s="44">
        <f t="shared" si="33"/>
        <v>0.89064632326683757</v>
      </c>
    </row>
    <row r="2160" spans="1:8" s="45" customFormat="1" ht="63" outlineLevel="2" x14ac:dyDescent="0.2">
      <c r="A2160" s="41" t="s">
        <v>1325</v>
      </c>
      <c r="B2160" s="42" t="s">
        <v>1612</v>
      </c>
      <c r="C2160" s="42" t="s">
        <v>1432</v>
      </c>
      <c r="D2160" s="42" t="s">
        <v>1627</v>
      </c>
      <c r="E2160" s="42"/>
      <c r="F2160" s="16">
        <v>89100</v>
      </c>
      <c r="G2160" s="43">
        <v>89100</v>
      </c>
      <c r="H2160" s="44">
        <f t="shared" si="33"/>
        <v>1</v>
      </c>
    </row>
    <row r="2161" spans="1:8" s="45" customFormat="1" ht="15.75" outlineLevel="3" x14ac:dyDescent="0.2">
      <c r="A2161" s="41" t="s">
        <v>113</v>
      </c>
      <c r="B2161" s="42" t="s">
        <v>1612</v>
      </c>
      <c r="C2161" s="42" t="s">
        <v>1432</v>
      </c>
      <c r="D2161" s="42" t="s">
        <v>1627</v>
      </c>
      <c r="E2161" s="42" t="s">
        <v>112</v>
      </c>
      <c r="F2161" s="16">
        <v>89100</v>
      </c>
      <c r="G2161" s="43">
        <v>89100</v>
      </c>
      <c r="H2161" s="44">
        <f t="shared" si="33"/>
        <v>1</v>
      </c>
    </row>
    <row r="2162" spans="1:8" s="45" customFormat="1" ht="31.5" outlineLevel="4" x14ac:dyDescent="0.2">
      <c r="A2162" s="41" t="s">
        <v>1629</v>
      </c>
      <c r="B2162" s="42" t="s">
        <v>1612</v>
      </c>
      <c r="C2162" s="42" t="s">
        <v>1432</v>
      </c>
      <c r="D2162" s="42" t="s">
        <v>1628</v>
      </c>
      <c r="E2162" s="42"/>
      <c r="F2162" s="16">
        <v>10175.799999999999</v>
      </c>
      <c r="G2162" s="43">
        <v>1767</v>
      </c>
      <c r="H2162" s="44">
        <f t="shared" si="33"/>
        <v>0.17364728080347491</v>
      </c>
    </row>
    <row r="2163" spans="1:8" s="45" customFormat="1" ht="15.75" outlineLevel="5" x14ac:dyDescent="0.2">
      <c r="A2163" s="41" t="s">
        <v>113</v>
      </c>
      <c r="B2163" s="42" t="s">
        <v>1612</v>
      </c>
      <c r="C2163" s="42" t="s">
        <v>1432</v>
      </c>
      <c r="D2163" s="42" t="s">
        <v>1628</v>
      </c>
      <c r="E2163" s="42" t="s">
        <v>112</v>
      </c>
      <c r="F2163" s="16">
        <v>10175.799999999999</v>
      </c>
      <c r="G2163" s="43">
        <v>1767</v>
      </c>
      <c r="H2163" s="44">
        <f t="shared" si="33"/>
        <v>0.17364728080347491</v>
      </c>
    </row>
    <row r="2164" spans="1:8" s="45" customFormat="1" ht="110.25" outlineLevel="6" x14ac:dyDescent="0.2">
      <c r="A2164" s="46" t="s">
        <v>1631</v>
      </c>
      <c r="B2164" s="42" t="s">
        <v>1612</v>
      </c>
      <c r="C2164" s="42" t="s">
        <v>1432</v>
      </c>
      <c r="D2164" s="42" t="s">
        <v>1630</v>
      </c>
      <c r="E2164" s="42"/>
      <c r="F2164" s="16">
        <v>35700</v>
      </c>
      <c r="G2164" s="43">
        <v>29348.7</v>
      </c>
      <c r="H2164" s="44">
        <f t="shared" si="33"/>
        <v>0.82209243697478995</v>
      </c>
    </row>
    <row r="2165" spans="1:8" s="45" customFormat="1" ht="15.75" outlineLevel="7" x14ac:dyDescent="0.2">
      <c r="A2165" s="41" t="s">
        <v>113</v>
      </c>
      <c r="B2165" s="42" t="s">
        <v>1612</v>
      </c>
      <c r="C2165" s="42" t="s">
        <v>1432</v>
      </c>
      <c r="D2165" s="42" t="s">
        <v>1630</v>
      </c>
      <c r="E2165" s="42" t="s">
        <v>112</v>
      </c>
      <c r="F2165" s="16">
        <v>35700</v>
      </c>
      <c r="G2165" s="43">
        <v>29348.7</v>
      </c>
      <c r="H2165" s="44">
        <f t="shared" si="33"/>
        <v>0.82209243697478995</v>
      </c>
    </row>
    <row r="2166" spans="1:8" s="45" customFormat="1" ht="63" outlineLevel="4" x14ac:dyDescent="0.2">
      <c r="A2166" s="41" t="s">
        <v>1633</v>
      </c>
      <c r="B2166" s="42" t="s">
        <v>1612</v>
      </c>
      <c r="C2166" s="42" t="s">
        <v>1432</v>
      </c>
      <c r="D2166" s="42" t="s">
        <v>1632</v>
      </c>
      <c r="E2166" s="42"/>
      <c r="F2166" s="16">
        <v>20767.2</v>
      </c>
      <c r="G2166" s="43">
        <v>20767.2</v>
      </c>
      <c r="H2166" s="44">
        <f t="shared" si="33"/>
        <v>1</v>
      </c>
    </row>
    <row r="2167" spans="1:8" s="45" customFormat="1" ht="47.25" outlineLevel="5" x14ac:dyDescent="0.2">
      <c r="A2167" s="41" t="s">
        <v>1635</v>
      </c>
      <c r="B2167" s="42" t="s">
        <v>1612</v>
      </c>
      <c r="C2167" s="42" t="s">
        <v>1432</v>
      </c>
      <c r="D2167" s="42" t="s">
        <v>1634</v>
      </c>
      <c r="E2167" s="42"/>
      <c r="F2167" s="16">
        <v>11698.6</v>
      </c>
      <c r="G2167" s="43">
        <v>11698.6</v>
      </c>
      <c r="H2167" s="44">
        <f t="shared" si="33"/>
        <v>1</v>
      </c>
    </row>
    <row r="2168" spans="1:8" s="45" customFormat="1" ht="15.75" outlineLevel="6" x14ac:dyDescent="0.2">
      <c r="A2168" s="41" t="s">
        <v>113</v>
      </c>
      <c r="B2168" s="42" t="s">
        <v>1612</v>
      </c>
      <c r="C2168" s="42" t="s">
        <v>1432</v>
      </c>
      <c r="D2168" s="42" t="s">
        <v>1634</v>
      </c>
      <c r="E2168" s="42" t="s">
        <v>112</v>
      </c>
      <c r="F2168" s="16">
        <v>11698.6</v>
      </c>
      <c r="G2168" s="43">
        <v>11698.6</v>
      </c>
      <c r="H2168" s="44">
        <f t="shared" si="33"/>
        <v>1</v>
      </c>
    </row>
    <row r="2169" spans="1:8" s="45" customFormat="1" ht="126" outlineLevel="7" x14ac:dyDescent="0.2">
      <c r="A2169" s="46" t="s">
        <v>1637</v>
      </c>
      <c r="B2169" s="42" t="s">
        <v>1612</v>
      </c>
      <c r="C2169" s="42" t="s">
        <v>1432</v>
      </c>
      <c r="D2169" s="42" t="s">
        <v>1636</v>
      </c>
      <c r="E2169" s="42"/>
      <c r="F2169" s="16">
        <v>9068.6</v>
      </c>
      <c r="G2169" s="43">
        <v>9068.6</v>
      </c>
      <c r="H2169" s="44">
        <f t="shared" si="33"/>
        <v>1</v>
      </c>
    </row>
    <row r="2170" spans="1:8" s="45" customFormat="1" ht="15.75" outlineLevel="4" x14ac:dyDescent="0.2">
      <c r="A2170" s="41" t="s">
        <v>113</v>
      </c>
      <c r="B2170" s="42" t="s">
        <v>1612</v>
      </c>
      <c r="C2170" s="42" t="s">
        <v>1432</v>
      </c>
      <c r="D2170" s="42" t="s">
        <v>1636</v>
      </c>
      <c r="E2170" s="42" t="s">
        <v>112</v>
      </c>
      <c r="F2170" s="16">
        <v>9068.6</v>
      </c>
      <c r="G2170" s="43">
        <v>9068.6</v>
      </c>
      <c r="H2170" s="44">
        <f t="shared" si="33"/>
        <v>1</v>
      </c>
    </row>
    <row r="2171" spans="1:8" s="45" customFormat="1" ht="31.5" outlineLevel="5" x14ac:dyDescent="0.2">
      <c r="A2171" s="41" t="s">
        <v>1639</v>
      </c>
      <c r="B2171" s="42" t="s">
        <v>1612</v>
      </c>
      <c r="C2171" s="42" t="s">
        <v>1432</v>
      </c>
      <c r="D2171" s="42" t="s">
        <v>1638</v>
      </c>
      <c r="E2171" s="42"/>
      <c r="F2171" s="16">
        <v>800</v>
      </c>
      <c r="G2171" s="43">
        <v>800</v>
      </c>
      <c r="H2171" s="44">
        <f t="shared" si="33"/>
        <v>1</v>
      </c>
    </row>
    <row r="2172" spans="1:8" s="45" customFormat="1" ht="94.5" outlineLevel="6" x14ac:dyDescent="0.2">
      <c r="A2172" s="41" t="s">
        <v>39</v>
      </c>
      <c r="B2172" s="42" t="s">
        <v>1612</v>
      </c>
      <c r="C2172" s="42" t="s">
        <v>1432</v>
      </c>
      <c r="D2172" s="42" t="s">
        <v>1640</v>
      </c>
      <c r="E2172" s="42"/>
      <c r="F2172" s="16">
        <v>800</v>
      </c>
      <c r="G2172" s="43">
        <v>800</v>
      </c>
      <c r="H2172" s="44">
        <f t="shared" si="33"/>
        <v>1</v>
      </c>
    </row>
    <row r="2173" spans="1:8" s="45" customFormat="1" ht="31.5" outlineLevel="7" x14ac:dyDescent="0.2">
      <c r="A2173" s="41" t="s">
        <v>21</v>
      </c>
      <c r="B2173" s="42" t="s">
        <v>1612</v>
      </c>
      <c r="C2173" s="42" t="s">
        <v>1432</v>
      </c>
      <c r="D2173" s="42" t="s">
        <v>1640</v>
      </c>
      <c r="E2173" s="42" t="s">
        <v>20</v>
      </c>
      <c r="F2173" s="16">
        <v>800</v>
      </c>
      <c r="G2173" s="43">
        <v>800</v>
      </c>
      <c r="H2173" s="44">
        <f t="shared" si="33"/>
        <v>1</v>
      </c>
    </row>
    <row r="2174" spans="1:8" s="45" customFormat="1" ht="31.5" x14ac:dyDescent="0.2">
      <c r="A2174" s="41" t="s">
        <v>1642</v>
      </c>
      <c r="B2174" s="42" t="s">
        <v>1612</v>
      </c>
      <c r="C2174" s="42" t="s">
        <v>1432</v>
      </c>
      <c r="D2174" s="42" t="s">
        <v>1641</v>
      </c>
      <c r="E2174" s="42"/>
      <c r="F2174" s="16">
        <v>32029.1</v>
      </c>
      <c r="G2174" s="43">
        <v>31592.9</v>
      </c>
      <c r="H2174" s="44">
        <f t="shared" si="33"/>
        <v>0.98638113465567256</v>
      </c>
    </row>
    <row r="2175" spans="1:8" s="45" customFormat="1" ht="31.5" outlineLevel="1" x14ac:dyDescent="0.2">
      <c r="A2175" s="41" t="s">
        <v>1644</v>
      </c>
      <c r="B2175" s="42" t="s">
        <v>1612</v>
      </c>
      <c r="C2175" s="42" t="s">
        <v>1432</v>
      </c>
      <c r="D2175" s="42" t="s">
        <v>1643</v>
      </c>
      <c r="E2175" s="42"/>
      <c r="F2175" s="16">
        <v>32029.1</v>
      </c>
      <c r="G2175" s="43">
        <v>31592.9</v>
      </c>
      <c r="H2175" s="44">
        <f t="shared" si="33"/>
        <v>0.98638113465567256</v>
      </c>
    </row>
    <row r="2176" spans="1:8" s="45" customFormat="1" ht="31.5" outlineLevel="2" x14ac:dyDescent="0.2">
      <c r="A2176" s="41" t="s">
        <v>21</v>
      </c>
      <c r="B2176" s="42" t="s">
        <v>1612</v>
      </c>
      <c r="C2176" s="42" t="s">
        <v>1432</v>
      </c>
      <c r="D2176" s="42" t="s">
        <v>1643</v>
      </c>
      <c r="E2176" s="42" t="s">
        <v>20</v>
      </c>
      <c r="F2176" s="16">
        <v>32029.1</v>
      </c>
      <c r="G2176" s="43">
        <v>31592.9</v>
      </c>
      <c r="H2176" s="44">
        <f t="shared" si="33"/>
        <v>0.98638113465567256</v>
      </c>
    </row>
    <row r="2177" spans="1:8" ht="15.75" outlineLevel="3" x14ac:dyDescent="0.2">
      <c r="A2177" s="8" t="s">
        <v>2154</v>
      </c>
      <c r="B2177" s="36" t="s">
        <v>1612</v>
      </c>
      <c r="C2177" s="36" t="s">
        <v>1533</v>
      </c>
      <c r="D2177" s="36"/>
      <c r="E2177" s="36"/>
      <c r="F2177" s="15">
        <v>102043.4</v>
      </c>
      <c r="G2177" s="38">
        <v>91414.9</v>
      </c>
      <c r="H2177" s="39">
        <f t="shared" si="33"/>
        <v>0.89584333724670095</v>
      </c>
    </row>
    <row r="2178" spans="1:8" ht="31.5" outlineLevel="4" collapsed="1" x14ac:dyDescent="0.2">
      <c r="A2178" s="40" t="s">
        <v>1646</v>
      </c>
      <c r="B2178" s="36" t="s">
        <v>1612</v>
      </c>
      <c r="C2178" s="36" t="s">
        <v>1645</v>
      </c>
      <c r="D2178" s="36"/>
      <c r="E2178" s="36"/>
      <c r="F2178" s="15">
        <v>80660.5</v>
      </c>
      <c r="G2178" s="38">
        <v>78677.7</v>
      </c>
      <c r="H2178" s="39">
        <f t="shared" si="33"/>
        <v>0.97541795550486299</v>
      </c>
    </row>
    <row r="2179" spans="1:8" s="45" customFormat="1" ht="31.5" outlineLevel="5" x14ac:dyDescent="0.2">
      <c r="A2179" s="41" t="s">
        <v>1538</v>
      </c>
      <c r="B2179" s="42" t="s">
        <v>1612</v>
      </c>
      <c r="C2179" s="42" t="s">
        <v>1645</v>
      </c>
      <c r="D2179" s="42" t="s">
        <v>1537</v>
      </c>
      <c r="E2179" s="42"/>
      <c r="F2179" s="16">
        <v>80660.5</v>
      </c>
      <c r="G2179" s="43">
        <v>78677.7</v>
      </c>
      <c r="H2179" s="44">
        <f t="shared" si="33"/>
        <v>0.97541795550486299</v>
      </c>
    </row>
    <row r="2180" spans="1:8" s="45" customFormat="1" ht="47.25" outlineLevel="6" x14ac:dyDescent="0.2">
      <c r="A2180" s="41" t="s">
        <v>1614</v>
      </c>
      <c r="B2180" s="42" t="s">
        <v>1612</v>
      </c>
      <c r="C2180" s="42" t="s">
        <v>1645</v>
      </c>
      <c r="D2180" s="42" t="s">
        <v>1613</v>
      </c>
      <c r="E2180" s="42"/>
      <c r="F2180" s="16">
        <v>80660.5</v>
      </c>
      <c r="G2180" s="43">
        <v>78677.7</v>
      </c>
      <c r="H2180" s="44">
        <f t="shared" si="33"/>
        <v>0.97541795550486299</v>
      </c>
    </row>
    <row r="2181" spans="1:8" s="45" customFormat="1" ht="31.5" outlineLevel="7" x14ac:dyDescent="0.2">
      <c r="A2181" s="41" t="s">
        <v>1648</v>
      </c>
      <c r="B2181" s="42" t="s">
        <v>1612</v>
      </c>
      <c r="C2181" s="42" t="s">
        <v>1645</v>
      </c>
      <c r="D2181" s="42" t="s">
        <v>1647</v>
      </c>
      <c r="E2181" s="42"/>
      <c r="F2181" s="16">
        <v>80660.5</v>
      </c>
      <c r="G2181" s="43">
        <v>78677.7</v>
      </c>
      <c r="H2181" s="44">
        <f t="shared" si="33"/>
        <v>0.97541795550486299</v>
      </c>
    </row>
    <row r="2182" spans="1:8" s="45" customFormat="1" ht="31.5" outlineLevel="6" x14ac:dyDescent="0.2">
      <c r="A2182" s="41" t="s">
        <v>15</v>
      </c>
      <c r="B2182" s="42" t="s">
        <v>1612</v>
      </c>
      <c r="C2182" s="42" t="s">
        <v>1645</v>
      </c>
      <c r="D2182" s="42" t="s">
        <v>1649</v>
      </c>
      <c r="E2182" s="42"/>
      <c r="F2182" s="16">
        <v>13012.6</v>
      </c>
      <c r="G2182" s="43">
        <v>12850.6</v>
      </c>
      <c r="H2182" s="44">
        <f t="shared" si="33"/>
        <v>0.98755052794983322</v>
      </c>
    </row>
    <row r="2183" spans="1:8" s="45" customFormat="1" ht="63.75" customHeight="1" outlineLevel="7" x14ac:dyDescent="0.2">
      <c r="A2183" s="41" t="s">
        <v>17</v>
      </c>
      <c r="B2183" s="42" t="s">
        <v>1612</v>
      </c>
      <c r="C2183" s="42" t="s">
        <v>1645</v>
      </c>
      <c r="D2183" s="42" t="s">
        <v>1649</v>
      </c>
      <c r="E2183" s="42" t="s">
        <v>16</v>
      </c>
      <c r="F2183" s="16">
        <v>13012.6</v>
      </c>
      <c r="G2183" s="43">
        <v>12850.6</v>
      </c>
      <c r="H2183" s="44">
        <f t="shared" si="33"/>
        <v>0.98755052794983322</v>
      </c>
    </row>
    <row r="2184" spans="1:8" s="45" customFormat="1" ht="31.5" outlineLevel="5" x14ac:dyDescent="0.2">
      <c r="A2184" s="41" t="s">
        <v>19</v>
      </c>
      <c r="B2184" s="42" t="s">
        <v>1612</v>
      </c>
      <c r="C2184" s="42" t="s">
        <v>1645</v>
      </c>
      <c r="D2184" s="42" t="s">
        <v>1650</v>
      </c>
      <c r="E2184" s="42"/>
      <c r="F2184" s="16">
        <v>2956.8</v>
      </c>
      <c r="G2184" s="43">
        <v>2662.1</v>
      </c>
      <c r="H2184" s="44">
        <f t="shared" ref="H2184:H2247" si="34">G2184/F2184</f>
        <v>0.90033143939393934</v>
      </c>
    </row>
    <row r="2185" spans="1:8" s="45" customFormat="1" ht="63.75" customHeight="1" outlineLevel="6" x14ac:dyDescent="0.2">
      <c r="A2185" s="41" t="s">
        <v>17</v>
      </c>
      <c r="B2185" s="42" t="s">
        <v>1612</v>
      </c>
      <c r="C2185" s="42" t="s">
        <v>1645</v>
      </c>
      <c r="D2185" s="42" t="s">
        <v>1650</v>
      </c>
      <c r="E2185" s="42" t="s">
        <v>16</v>
      </c>
      <c r="F2185" s="16">
        <v>255</v>
      </c>
      <c r="G2185" s="43">
        <v>107.1</v>
      </c>
      <c r="H2185" s="44">
        <f t="shared" si="34"/>
        <v>0.42</v>
      </c>
    </row>
    <row r="2186" spans="1:8" s="45" customFormat="1" ht="31.5" outlineLevel="7" x14ac:dyDescent="0.2">
      <c r="A2186" s="41" t="s">
        <v>21</v>
      </c>
      <c r="B2186" s="42" t="s">
        <v>1612</v>
      </c>
      <c r="C2186" s="42" t="s">
        <v>1645</v>
      </c>
      <c r="D2186" s="42" t="s">
        <v>1650</v>
      </c>
      <c r="E2186" s="42" t="s">
        <v>20</v>
      </c>
      <c r="F2186" s="16">
        <v>2581.8000000000002</v>
      </c>
      <c r="G2186" s="43">
        <v>2435</v>
      </c>
      <c r="H2186" s="44">
        <f t="shared" si="34"/>
        <v>0.94314044465101865</v>
      </c>
    </row>
    <row r="2187" spans="1:8" s="45" customFormat="1" ht="15.75" outlineLevel="6" x14ac:dyDescent="0.2">
      <c r="A2187" s="41" t="s">
        <v>72</v>
      </c>
      <c r="B2187" s="42" t="s">
        <v>1612</v>
      </c>
      <c r="C2187" s="42" t="s">
        <v>1645</v>
      </c>
      <c r="D2187" s="42" t="s">
        <v>1650</v>
      </c>
      <c r="E2187" s="42" t="s">
        <v>3</v>
      </c>
      <c r="F2187" s="16">
        <v>120</v>
      </c>
      <c r="G2187" s="43">
        <v>120</v>
      </c>
      <c r="H2187" s="44">
        <f t="shared" si="34"/>
        <v>1</v>
      </c>
    </row>
    <row r="2188" spans="1:8" s="45" customFormat="1" ht="204.75" outlineLevel="7" x14ac:dyDescent="0.2">
      <c r="A2188" s="46" t="s">
        <v>1652</v>
      </c>
      <c r="B2188" s="42" t="s">
        <v>1612</v>
      </c>
      <c r="C2188" s="42" t="s">
        <v>1645</v>
      </c>
      <c r="D2188" s="42" t="s">
        <v>1651</v>
      </c>
      <c r="E2188" s="42"/>
      <c r="F2188" s="16">
        <v>36637.699999999997</v>
      </c>
      <c r="G2188" s="43">
        <v>35111.599999999999</v>
      </c>
      <c r="H2188" s="44">
        <f t="shared" si="34"/>
        <v>0.95834618439476282</v>
      </c>
    </row>
    <row r="2189" spans="1:8" s="45" customFormat="1" ht="63.75" customHeight="1" outlineLevel="7" x14ac:dyDescent="0.2">
      <c r="A2189" s="41" t="s">
        <v>17</v>
      </c>
      <c r="B2189" s="42" t="s">
        <v>1612</v>
      </c>
      <c r="C2189" s="42" t="s">
        <v>1645</v>
      </c>
      <c r="D2189" s="42" t="s">
        <v>1651</v>
      </c>
      <c r="E2189" s="42" t="s">
        <v>16</v>
      </c>
      <c r="F2189" s="16">
        <v>26727.5</v>
      </c>
      <c r="G2189" s="43">
        <v>26330.400000000001</v>
      </c>
      <c r="H2189" s="44">
        <f t="shared" si="34"/>
        <v>0.98514264334486956</v>
      </c>
    </row>
    <row r="2190" spans="1:8" s="45" customFormat="1" ht="31.5" outlineLevel="7" x14ac:dyDescent="0.2">
      <c r="A2190" s="41" t="s">
        <v>21</v>
      </c>
      <c r="B2190" s="42" t="s">
        <v>1612</v>
      </c>
      <c r="C2190" s="42" t="s">
        <v>1645</v>
      </c>
      <c r="D2190" s="42" t="s">
        <v>1651</v>
      </c>
      <c r="E2190" s="42" t="s">
        <v>20</v>
      </c>
      <c r="F2190" s="16">
        <v>9636.2000000000007</v>
      </c>
      <c r="G2190" s="43">
        <v>8507.5</v>
      </c>
      <c r="H2190" s="44">
        <f t="shared" si="34"/>
        <v>0.88286876569602124</v>
      </c>
    </row>
    <row r="2191" spans="1:8" s="45" customFormat="1" ht="15.75" outlineLevel="6" x14ac:dyDescent="0.2">
      <c r="A2191" s="41" t="s">
        <v>72</v>
      </c>
      <c r="B2191" s="42" t="s">
        <v>1612</v>
      </c>
      <c r="C2191" s="42" t="s">
        <v>1645</v>
      </c>
      <c r="D2191" s="42" t="s">
        <v>1651</v>
      </c>
      <c r="E2191" s="42" t="s">
        <v>3</v>
      </c>
      <c r="F2191" s="16">
        <v>274</v>
      </c>
      <c r="G2191" s="43">
        <v>273.7</v>
      </c>
      <c r="H2191" s="44">
        <f t="shared" si="34"/>
        <v>0.99890510948905109</v>
      </c>
    </row>
    <row r="2192" spans="1:8" s="45" customFormat="1" ht="126" outlineLevel="7" x14ac:dyDescent="0.2">
      <c r="A2192" s="46" t="s">
        <v>1654</v>
      </c>
      <c r="B2192" s="42" t="s">
        <v>1612</v>
      </c>
      <c r="C2192" s="42" t="s">
        <v>1645</v>
      </c>
      <c r="D2192" s="42" t="s">
        <v>1653</v>
      </c>
      <c r="E2192" s="42"/>
      <c r="F2192" s="16">
        <v>175.7</v>
      </c>
      <c r="G2192" s="43">
        <v>175.7</v>
      </c>
      <c r="H2192" s="44">
        <f t="shared" si="34"/>
        <v>1</v>
      </c>
    </row>
    <row r="2193" spans="1:8" s="45" customFormat="1" ht="31.5" outlineLevel="7" x14ac:dyDescent="0.2">
      <c r="A2193" s="41" t="s">
        <v>21</v>
      </c>
      <c r="B2193" s="42" t="s">
        <v>1612</v>
      </c>
      <c r="C2193" s="42" t="s">
        <v>1645</v>
      </c>
      <c r="D2193" s="42" t="s">
        <v>1653</v>
      </c>
      <c r="E2193" s="42" t="s">
        <v>20</v>
      </c>
      <c r="F2193" s="16">
        <v>175.7</v>
      </c>
      <c r="G2193" s="43">
        <v>175.7</v>
      </c>
      <c r="H2193" s="44">
        <f t="shared" si="34"/>
        <v>1</v>
      </c>
    </row>
    <row r="2194" spans="1:8" s="45" customFormat="1" ht="141.75" outlineLevel="5" x14ac:dyDescent="0.2">
      <c r="A2194" s="46" t="s">
        <v>1656</v>
      </c>
      <c r="B2194" s="42" t="s">
        <v>1612</v>
      </c>
      <c r="C2194" s="42" t="s">
        <v>1645</v>
      </c>
      <c r="D2194" s="42" t="s">
        <v>1655</v>
      </c>
      <c r="E2194" s="42"/>
      <c r="F2194" s="16">
        <v>27877.7</v>
      </c>
      <c r="G2194" s="43">
        <v>27877.7</v>
      </c>
      <c r="H2194" s="44">
        <f t="shared" si="34"/>
        <v>1</v>
      </c>
    </row>
    <row r="2195" spans="1:8" s="45" customFormat="1" ht="63.75" customHeight="1" outlineLevel="6" collapsed="1" x14ac:dyDescent="0.2">
      <c r="A2195" s="41" t="s">
        <v>17</v>
      </c>
      <c r="B2195" s="42" t="s">
        <v>1612</v>
      </c>
      <c r="C2195" s="42" t="s">
        <v>1645</v>
      </c>
      <c r="D2195" s="42" t="s">
        <v>1655</v>
      </c>
      <c r="E2195" s="42" t="s">
        <v>16</v>
      </c>
      <c r="F2195" s="16">
        <v>22373.8</v>
      </c>
      <c r="G2195" s="43">
        <v>22315.3</v>
      </c>
      <c r="H2195" s="44">
        <f t="shared" si="34"/>
        <v>0.99738533463247192</v>
      </c>
    </row>
    <row r="2196" spans="1:8" s="45" customFormat="1" ht="31.5" outlineLevel="7" x14ac:dyDescent="0.2">
      <c r="A2196" s="41" t="s">
        <v>21</v>
      </c>
      <c r="B2196" s="42" t="s">
        <v>1612</v>
      </c>
      <c r="C2196" s="42" t="s">
        <v>1645</v>
      </c>
      <c r="D2196" s="42" t="s">
        <v>1655</v>
      </c>
      <c r="E2196" s="42" t="s">
        <v>20</v>
      </c>
      <c r="F2196" s="16">
        <v>5460.4</v>
      </c>
      <c r="G2196" s="43">
        <v>5518.9</v>
      </c>
      <c r="H2196" s="44">
        <f t="shared" si="34"/>
        <v>1.0107135008424291</v>
      </c>
    </row>
    <row r="2197" spans="1:8" s="45" customFormat="1" ht="15.75" outlineLevel="6" x14ac:dyDescent="0.2">
      <c r="A2197" s="41" t="s">
        <v>72</v>
      </c>
      <c r="B2197" s="42" t="s">
        <v>1612</v>
      </c>
      <c r="C2197" s="42" t="s">
        <v>1645</v>
      </c>
      <c r="D2197" s="42" t="s">
        <v>1655</v>
      </c>
      <c r="E2197" s="42" t="s">
        <v>3</v>
      </c>
      <c r="F2197" s="16">
        <v>43.5</v>
      </c>
      <c r="G2197" s="43">
        <v>43.5</v>
      </c>
      <c r="H2197" s="44">
        <f t="shared" si="34"/>
        <v>1</v>
      </c>
    </row>
    <row r="2198" spans="1:8" ht="31.5" outlineLevel="7" x14ac:dyDescent="0.2">
      <c r="A2198" s="40" t="s">
        <v>1536</v>
      </c>
      <c r="B2198" s="36" t="s">
        <v>1612</v>
      </c>
      <c r="C2198" s="36" t="s">
        <v>1535</v>
      </c>
      <c r="D2198" s="36"/>
      <c r="E2198" s="36"/>
      <c r="F2198" s="15">
        <v>21382.9</v>
      </c>
      <c r="G2198" s="38">
        <v>12737.2</v>
      </c>
      <c r="H2198" s="39">
        <f t="shared" si="34"/>
        <v>0.59567224277343112</v>
      </c>
    </row>
    <row r="2199" spans="1:8" s="45" customFormat="1" ht="31.5" outlineLevel="5" x14ac:dyDescent="0.2">
      <c r="A2199" s="41" t="s">
        <v>1538</v>
      </c>
      <c r="B2199" s="42" t="s">
        <v>1612</v>
      </c>
      <c r="C2199" s="42" t="s">
        <v>1535</v>
      </c>
      <c r="D2199" s="42" t="s">
        <v>1537</v>
      </c>
      <c r="E2199" s="42"/>
      <c r="F2199" s="16">
        <v>21382.9</v>
      </c>
      <c r="G2199" s="43">
        <v>12737.2</v>
      </c>
      <c r="H2199" s="44">
        <f t="shared" si="34"/>
        <v>0.59567224277343112</v>
      </c>
    </row>
    <row r="2200" spans="1:8" s="45" customFormat="1" ht="47.25" outlineLevel="6" x14ac:dyDescent="0.2">
      <c r="A2200" s="41" t="s">
        <v>1658</v>
      </c>
      <c r="B2200" s="42" t="s">
        <v>1612</v>
      </c>
      <c r="C2200" s="42" t="s">
        <v>1535</v>
      </c>
      <c r="D2200" s="42" t="s">
        <v>1657</v>
      </c>
      <c r="E2200" s="42"/>
      <c r="F2200" s="16">
        <v>25.2</v>
      </c>
      <c r="G2200" s="43">
        <v>25.2</v>
      </c>
      <c r="H2200" s="44">
        <f t="shared" si="34"/>
        <v>1</v>
      </c>
    </row>
    <row r="2201" spans="1:8" s="45" customFormat="1" ht="78.75" outlineLevel="7" x14ac:dyDescent="0.2">
      <c r="A2201" s="41" t="s">
        <v>1660</v>
      </c>
      <c r="B2201" s="42" t="s">
        <v>1612</v>
      </c>
      <c r="C2201" s="42" t="s">
        <v>1535</v>
      </c>
      <c r="D2201" s="42" t="s">
        <v>1659</v>
      </c>
      <c r="E2201" s="42"/>
      <c r="F2201" s="16">
        <v>25.2</v>
      </c>
      <c r="G2201" s="43">
        <v>25.2</v>
      </c>
      <c r="H2201" s="44">
        <f t="shared" si="34"/>
        <v>1</v>
      </c>
    </row>
    <row r="2202" spans="1:8" s="45" customFormat="1" ht="94.5" outlineLevel="6" x14ac:dyDescent="0.2">
      <c r="A2202" s="41" t="s">
        <v>39</v>
      </c>
      <c r="B2202" s="42" t="s">
        <v>1612</v>
      </c>
      <c r="C2202" s="42" t="s">
        <v>1535</v>
      </c>
      <c r="D2202" s="42" t="s">
        <v>1661</v>
      </c>
      <c r="E2202" s="42"/>
      <c r="F2202" s="16">
        <v>25.2</v>
      </c>
      <c r="G2202" s="43">
        <v>25.2</v>
      </c>
      <c r="H2202" s="44">
        <f t="shared" si="34"/>
        <v>1</v>
      </c>
    </row>
    <row r="2203" spans="1:8" s="45" customFormat="1" ht="31.5" outlineLevel="7" x14ac:dyDescent="0.2">
      <c r="A2203" s="41" t="s">
        <v>21</v>
      </c>
      <c r="B2203" s="42" t="s">
        <v>1612</v>
      </c>
      <c r="C2203" s="42" t="s">
        <v>1535</v>
      </c>
      <c r="D2203" s="42" t="s">
        <v>1661</v>
      </c>
      <c r="E2203" s="42" t="s">
        <v>20</v>
      </c>
      <c r="F2203" s="16">
        <v>25.2</v>
      </c>
      <c r="G2203" s="43">
        <v>25.2</v>
      </c>
      <c r="H2203" s="44">
        <f t="shared" si="34"/>
        <v>1</v>
      </c>
    </row>
    <row r="2204" spans="1:8" s="45" customFormat="1" ht="31.5" outlineLevel="2" x14ac:dyDescent="0.2">
      <c r="A2204" s="41" t="s">
        <v>1540</v>
      </c>
      <c r="B2204" s="42" t="s">
        <v>1612</v>
      </c>
      <c r="C2204" s="42" t="s">
        <v>1535</v>
      </c>
      <c r="D2204" s="42" t="s">
        <v>1539</v>
      </c>
      <c r="E2204" s="42"/>
      <c r="F2204" s="16">
        <v>19234.900000000001</v>
      </c>
      <c r="G2204" s="43">
        <v>10589.3</v>
      </c>
      <c r="H2204" s="44">
        <f t="shared" si="34"/>
        <v>0.55052534715543089</v>
      </c>
    </row>
    <row r="2205" spans="1:8" s="45" customFormat="1" ht="31.5" outlineLevel="3" x14ac:dyDescent="0.2">
      <c r="A2205" s="41" t="s">
        <v>1663</v>
      </c>
      <c r="B2205" s="42" t="s">
        <v>1612</v>
      </c>
      <c r="C2205" s="42" t="s">
        <v>1535</v>
      </c>
      <c r="D2205" s="42" t="s">
        <v>1662</v>
      </c>
      <c r="E2205" s="42"/>
      <c r="F2205" s="16">
        <v>19234.900000000001</v>
      </c>
      <c r="G2205" s="43">
        <v>10589.3</v>
      </c>
      <c r="H2205" s="44">
        <f t="shared" si="34"/>
        <v>0.55052534715543089</v>
      </c>
    </row>
    <row r="2206" spans="1:8" s="45" customFormat="1" ht="94.5" outlineLevel="4" x14ac:dyDescent="0.2">
      <c r="A2206" s="41" t="s">
        <v>39</v>
      </c>
      <c r="B2206" s="42" t="s">
        <v>1612</v>
      </c>
      <c r="C2206" s="42" t="s">
        <v>1535</v>
      </c>
      <c r="D2206" s="42" t="s">
        <v>1664</v>
      </c>
      <c r="E2206" s="42"/>
      <c r="F2206" s="16">
        <v>19234.900000000001</v>
      </c>
      <c r="G2206" s="43">
        <v>10589.3</v>
      </c>
      <c r="H2206" s="44">
        <f t="shared" si="34"/>
        <v>0.55052534715543089</v>
      </c>
    </row>
    <row r="2207" spans="1:8" s="45" customFormat="1" ht="31.5" outlineLevel="5" x14ac:dyDescent="0.2">
      <c r="A2207" s="41" t="s">
        <v>21</v>
      </c>
      <c r="B2207" s="42" t="s">
        <v>1612</v>
      </c>
      <c r="C2207" s="42" t="s">
        <v>1535</v>
      </c>
      <c r="D2207" s="42" t="s">
        <v>1664</v>
      </c>
      <c r="E2207" s="42" t="s">
        <v>20</v>
      </c>
      <c r="F2207" s="16">
        <v>19234.900000000001</v>
      </c>
      <c r="G2207" s="43">
        <v>10589.3</v>
      </c>
      <c r="H2207" s="44">
        <f t="shared" si="34"/>
        <v>0.55052534715543089</v>
      </c>
    </row>
    <row r="2208" spans="1:8" s="45" customFormat="1" ht="31.5" outlineLevel="7" x14ac:dyDescent="0.2">
      <c r="A2208" s="41" t="s">
        <v>1666</v>
      </c>
      <c r="B2208" s="42" t="s">
        <v>1612</v>
      </c>
      <c r="C2208" s="42" t="s">
        <v>1535</v>
      </c>
      <c r="D2208" s="42" t="s">
        <v>1665</v>
      </c>
      <c r="E2208" s="42"/>
      <c r="F2208" s="16">
        <v>2122.8000000000002</v>
      </c>
      <c r="G2208" s="43">
        <v>2122.6999999999998</v>
      </c>
      <c r="H2208" s="44">
        <f t="shared" si="34"/>
        <v>0.99995289240625573</v>
      </c>
    </row>
    <row r="2209" spans="1:8" s="45" customFormat="1" ht="47.25" outlineLevel="1" x14ac:dyDescent="0.2">
      <c r="A2209" s="41" t="s">
        <v>1668</v>
      </c>
      <c r="B2209" s="42" t="s">
        <v>1612</v>
      </c>
      <c r="C2209" s="42" t="s">
        <v>1535</v>
      </c>
      <c r="D2209" s="42" t="s">
        <v>1667</v>
      </c>
      <c r="E2209" s="42"/>
      <c r="F2209" s="16">
        <v>2122.8000000000002</v>
      </c>
      <c r="G2209" s="43">
        <v>2122.6999999999998</v>
      </c>
      <c r="H2209" s="44">
        <f t="shared" si="34"/>
        <v>0.99995289240625573</v>
      </c>
    </row>
    <row r="2210" spans="1:8" s="45" customFormat="1" ht="94.5" outlineLevel="2" x14ac:dyDescent="0.2">
      <c r="A2210" s="41" t="s">
        <v>39</v>
      </c>
      <c r="B2210" s="42" t="s">
        <v>1612</v>
      </c>
      <c r="C2210" s="42" t="s">
        <v>1535</v>
      </c>
      <c r="D2210" s="42" t="s">
        <v>1669</v>
      </c>
      <c r="E2210" s="42"/>
      <c r="F2210" s="16">
        <v>2122.8000000000002</v>
      </c>
      <c r="G2210" s="43">
        <v>2122.6999999999998</v>
      </c>
      <c r="H2210" s="44">
        <f t="shared" si="34"/>
        <v>0.99995289240625573</v>
      </c>
    </row>
    <row r="2211" spans="1:8" s="45" customFormat="1" ht="31.5" outlineLevel="3" x14ac:dyDescent="0.2">
      <c r="A2211" s="41" t="s">
        <v>21</v>
      </c>
      <c r="B2211" s="42" t="s">
        <v>1612</v>
      </c>
      <c r="C2211" s="42" t="s">
        <v>1535</v>
      </c>
      <c r="D2211" s="42" t="s">
        <v>1669</v>
      </c>
      <c r="E2211" s="42" t="s">
        <v>20</v>
      </c>
      <c r="F2211" s="16">
        <v>2122.8000000000002</v>
      </c>
      <c r="G2211" s="43">
        <v>2122.6999999999998</v>
      </c>
      <c r="H2211" s="44">
        <f t="shared" si="34"/>
        <v>0.99995289240625573</v>
      </c>
    </row>
    <row r="2212" spans="1:8" ht="31.5" outlineLevel="4" x14ac:dyDescent="0.2">
      <c r="A2212" s="8" t="s">
        <v>2156</v>
      </c>
      <c r="B2212" s="36" t="s">
        <v>1670</v>
      </c>
      <c r="C2212" s="36"/>
      <c r="D2212" s="36"/>
      <c r="E2212" s="36"/>
      <c r="F2212" s="15">
        <f>232006.7+0.3</f>
        <v>232007</v>
      </c>
      <c r="G2212" s="38">
        <v>226600.6</v>
      </c>
      <c r="H2212" s="39">
        <f t="shared" si="34"/>
        <v>0.97669725482420788</v>
      </c>
    </row>
    <row r="2213" spans="1:8" ht="15.75" outlineLevel="5" x14ac:dyDescent="0.2">
      <c r="A2213" s="40" t="s">
        <v>2108</v>
      </c>
      <c r="B2213" s="36" t="s">
        <v>1670</v>
      </c>
      <c r="C2213" s="36" t="s">
        <v>4</v>
      </c>
      <c r="D2213" s="36"/>
      <c r="E2213" s="36"/>
      <c r="F2213" s="15">
        <f>229318.7+0.3</f>
        <v>229319</v>
      </c>
      <c r="G2213" s="38">
        <v>224068.4</v>
      </c>
      <c r="H2213" s="39">
        <f t="shared" si="34"/>
        <v>0.977103510829892</v>
      </c>
    </row>
    <row r="2214" spans="1:8" ht="48" customHeight="1" outlineLevel="6" collapsed="1" x14ac:dyDescent="0.2">
      <c r="A2214" s="40" t="s">
        <v>1672</v>
      </c>
      <c r="B2214" s="36" t="s">
        <v>1670</v>
      </c>
      <c r="C2214" s="36" t="s">
        <v>1671</v>
      </c>
      <c r="D2214" s="36"/>
      <c r="E2214" s="36"/>
      <c r="F2214" s="15">
        <f>226874.4</f>
        <v>226874.4</v>
      </c>
      <c r="G2214" s="38">
        <v>221249.1</v>
      </c>
      <c r="H2214" s="39">
        <f t="shared" si="34"/>
        <v>0.97520522368323626</v>
      </c>
    </row>
    <row r="2215" spans="1:8" s="45" customFormat="1" ht="15.75" outlineLevel="7" x14ac:dyDescent="0.2">
      <c r="A2215" s="41" t="s">
        <v>1228</v>
      </c>
      <c r="B2215" s="42" t="s">
        <v>1670</v>
      </c>
      <c r="C2215" s="42" t="s">
        <v>1671</v>
      </c>
      <c r="D2215" s="42" t="s">
        <v>1227</v>
      </c>
      <c r="E2215" s="42"/>
      <c r="F2215" s="16">
        <v>226874.4</v>
      </c>
      <c r="G2215" s="43">
        <v>221249.1</v>
      </c>
      <c r="H2215" s="44">
        <f t="shared" si="34"/>
        <v>0.97520522368323626</v>
      </c>
    </row>
    <row r="2216" spans="1:8" s="45" customFormat="1" ht="31.5" outlineLevel="7" x14ac:dyDescent="0.2">
      <c r="A2216" s="41" t="s">
        <v>1674</v>
      </c>
      <c r="B2216" s="42" t="s">
        <v>1670</v>
      </c>
      <c r="C2216" s="42" t="s">
        <v>1671</v>
      </c>
      <c r="D2216" s="42" t="s">
        <v>1673</v>
      </c>
      <c r="E2216" s="42"/>
      <c r="F2216" s="16">
        <v>226874.4</v>
      </c>
      <c r="G2216" s="43">
        <v>221249.1</v>
      </c>
      <c r="H2216" s="44">
        <f t="shared" si="34"/>
        <v>0.97520522368323626</v>
      </c>
    </row>
    <row r="2217" spans="1:8" s="45" customFormat="1" ht="31.5" x14ac:dyDescent="0.2">
      <c r="A2217" s="41" t="s">
        <v>1676</v>
      </c>
      <c r="B2217" s="42" t="s">
        <v>1670</v>
      </c>
      <c r="C2217" s="42" t="s">
        <v>1671</v>
      </c>
      <c r="D2217" s="42" t="s">
        <v>1675</v>
      </c>
      <c r="E2217" s="42"/>
      <c r="F2217" s="16">
        <v>3112.9</v>
      </c>
      <c r="G2217" s="43">
        <v>2885.9</v>
      </c>
      <c r="H2217" s="44">
        <f t="shared" si="34"/>
        <v>0.92707764464004627</v>
      </c>
    </row>
    <row r="2218" spans="1:8" s="45" customFormat="1" ht="31.5" outlineLevel="1" x14ac:dyDescent="0.2">
      <c r="A2218" s="41" t="s">
        <v>15</v>
      </c>
      <c r="B2218" s="42" t="s">
        <v>1670</v>
      </c>
      <c r="C2218" s="42" t="s">
        <v>1671</v>
      </c>
      <c r="D2218" s="42" t="s">
        <v>1677</v>
      </c>
      <c r="E2218" s="42"/>
      <c r="F2218" s="16">
        <v>3089</v>
      </c>
      <c r="G2218" s="43">
        <v>2882.5</v>
      </c>
      <c r="H2218" s="44">
        <f t="shared" si="34"/>
        <v>0.93314988669472321</v>
      </c>
    </row>
    <row r="2219" spans="1:8" s="45" customFormat="1" ht="63.75" customHeight="1" outlineLevel="2" x14ac:dyDescent="0.2">
      <c r="A2219" s="41" t="s">
        <v>17</v>
      </c>
      <c r="B2219" s="42" t="s">
        <v>1670</v>
      </c>
      <c r="C2219" s="42" t="s">
        <v>1671</v>
      </c>
      <c r="D2219" s="42" t="s">
        <v>1677</v>
      </c>
      <c r="E2219" s="42" t="s">
        <v>16</v>
      </c>
      <c r="F2219" s="16">
        <v>3089</v>
      </c>
      <c r="G2219" s="43">
        <v>2882.5</v>
      </c>
      <c r="H2219" s="44">
        <f t="shared" si="34"/>
        <v>0.93314988669472321</v>
      </c>
    </row>
    <row r="2220" spans="1:8" s="45" customFormat="1" ht="31.5" outlineLevel="3" x14ac:dyDescent="0.2">
      <c r="A2220" s="41" t="s">
        <v>19</v>
      </c>
      <c r="B2220" s="42" t="s">
        <v>1670</v>
      </c>
      <c r="C2220" s="42" t="s">
        <v>1671</v>
      </c>
      <c r="D2220" s="42" t="s">
        <v>1678</v>
      </c>
      <c r="E2220" s="42"/>
      <c r="F2220" s="16">
        <v>23.9</v>
      </c>
      <c r="G2220" s="43">
        <v>3.4</v>
      </c>
      <c r="H2220" s="44">
        <f t="shared" si="34"/>
        <v>0.14225941422594143</v>
      </c>
    </row>
    <row r="2221" spans="1:8" s="45" customFormat="1" ht="63.75" customHeight="1" outlineLevel="4" x14ac:dyDescent="0.2">
      <c r="A2221" s="41" t="s">
        <v>17</v>
      </c>
      <c r="B2221" s="42" t="s">
        <v>1670</v>
      </c>
      <c r="C2221" s="42" t="s">
        <v>1671</v>
      </c>
      <c r="D2221" s="42" t="s">
        <v>1678</v>
      </c>
      <c r="E2221" s="42" t="s">
        <v>16</v>
      </c>
      <c r="F2221" s="16">
        <v>23.9</v>
      </c>
      <c r="G2221" s="43">
        <v>3.4</v>
      </c>
      <c r="H2221" s="44">
        <f t="shared" si="34"/>
        <v>0.14225941422594143</v>
      </c>
    </row>
    <row r="2222" spans="1:8" s="45" customFormat="1" ht="31.5" outlineLevel="5" x14ac:dyDescent="0.2">
      <c r="A2222" s="41" t="s">
        <v>1680</v>
      </c>
      <c r="B2222" s="42" t="s">
        <v>1670</v>
      </c>
      <c r="C2222" s="42" t="s">
        <v>1671</v>
      </c>
      <c r="D2222" s="42" t="s">
        <v>1679</v>
      </c>
      <c r="E2222" s="42"/>
      <c r="F2222" s="16">
        <v>177630.8</v>
      </c>
      <c r="G2222" s="43">
        <v>174188.4</v>
      </c>
      <c r="H2222" s="44">
        <f t="shared" si="34"/>
        <v>0.98062047798017016</v>
      </c>
    </row>
    <row r="2223" spans="1:8" s="45" customFormat="1" ht="31.5" outlineLevel="6" x14ac:dyDescent="0.2">
      <c r="A2223" s="41" t="s">
        <v>15</v>
      </c>
      <c r="B2223" s="42" t="s">
        <v>1670</v>
      </c>
      <c r="C2223" s="42" t="s">
        <v>1671</v>
      </c>
      <c r="D2223" s="42" t="s">
        <v>1681</v>
      </c>
      <c r="E2223" s="42"/>
      <c r="F2223" s="16">
        <v>134522.20000000001</v>
      </c>
      <c r="G2223" s="43">
        <v>134092.6</v>
      </c>
      <c r="H2223" s="44">
        <f t="shared" si="34"/>
        <v>0.99680647506508213</v>
      </c>
    </row>
    <row r="2224" spans="1:8" s="45" customFormat="1" ht="63.75" customHeight="1" outlineLevel="7" x14ac:dyDescent="0.2">
      <c r="A2224" s="41" t="s">
        <v>17</v>
      </c>
      <c r="B2224" s="42" t="s">
        <v>1670</v>
      </c>
      <c r="C2224" s="42" t="s">
        <v>1671</v>
      </c>
      <c r="D2224" s="42" t="s">
        <v>1681</v>
      </c>
      <c r="E2224" s="42" t="s">
        <v>16</v>
      </c>
      <c r="F2224" s="16">
        <v>134522.20000000001</v>
      </c>
      <c r="G2224" s="43">
        <v>134092.6</v>
      </c>
      <c r="H2224" s="44">
        <f t="shared" si="34"/>
        <v>0.99680647506508213</v>
      </c>
    </row>
    <row r="2225" spans="1:8" s="45" customFormat="1" ht="31.5" outlineLevel="6" x14ac:dyDescent="0.2">
      <c r="A2225" s="41" t="s">
        <v>19</v>
      </c>
      <c r="B2225" s="42" t="s">
        <v>1670</v>
      </c>
      <c r="C2225" s="42" t="s">
        <v>1671</v>
      </c>
      <c r="D2225" s="42" t="s">
        <v>1682</v>
      </c>
      <c r="E2225" s="42"/>
      <c r="F2225" s="16">
        <v>41608.6</v>
      </c>
      <c r="G2225" s="43">
        <v>38822.5</v>
      </c>
      <c r="H2225" s="44">
        <f t="shared" si="34"/>
        <v>0.93304028494109392</v>
      </c>
    </row>
    <row r="2226" spans="1:8" s="45" customFormat="1" ht="63.75" customHeight="1" outlineLevel="7" x14ac:dyDescent="0.2">
      <c r="A2226" s="41" t="s">
        <v>17</v>
      </c>
      <c r="B2226" s="42" t="s">
        <v>1670</v>
      </c>
      <c r="C2226" s="42" t="s">
        <v>1671</v>
      </c>
      <c r="D2226" s="42" t="s">
        <v>1682</v>
      </c>
      <c r="E2226" s="42" t="s">
        <v>16</v>
      </c>
      <c r="F2226" s="16">
        <v>2872</v>
      </c>
      <c r="G2226" s="43">
        <v>2088.9</v>
      </c>
      <c r="H2226" s="44">
        <f t="shared" si="34"/>
        <v>0.72733286908077999</v>
      </c>
    </row>
    <row r="2227" spans="1:8" s="45" customFormat="1" ht="31.5" outlineLevel="7" x14ac:dyDescent="0.2">
      <c r="A2227" s="41" t="s">
        <v>21</v>
      </c>
      <c r="B2227" s="42" t="s">
        <v>1670</v>
      </c>
      <c r="C2227" s="42" t="s">
        <v>1671</v>
      </c>
      <c r="D2227" s="42" t="s">
        <v>1682</v>
      </c>
      <c r="E2227" s="42" t="s">
        <v>20</v>
      </c>
      <c r="F2227" s="16">
        <v>38734.199999999997</v>
      </c>
      <c r="G2227" s="43">
        <v>36731.300000000003</v>
      </c>
      <c r="H2227" s="44">
        <f t="shared" si="34"/>
        <v>0.94829117420780618</v>
      </c>
    </row>
    <row r="2228" spans="1:8" s="45" customFormat="1" ht="15.75" outlineLevel="7" x14ac:dyDescent="0.2">
      <c r="A2228" s="41" t="s">
        <v>72</v>
      </c>
      <c r="B2228" s="42" t="s">
        <v>1670</v>
      </c>
      <c r="C2228" s="42" t="s">
        <v>1671</v>
      </c>
      <c r="D2228" s="42" t="s">
        <v>1682</v>
      </c>
      <c r="E2228" s="42" t="s">
        <v>3</v>
      </c>
      <c r="F2228" s="16">
        <v>2.4</v>
      </c>
      <c r="G2228" s="43">
        <v>2.2999999999999998</v>
      </c>
      <c r="H2228" s="44">
        <f t="shared" si="34"/>
        <v>0.95833333333333326</v>
      </c>
    </row>
    <row r="2229" spans="1:8" s="45" customFormat="1" ht="94.5" outlineLevel="6" x14ac:dyDescent="0.2">
      <c r="A2229" s="41" t="s">
        <v>39</v>
      </c>
      <c r="B2229" s="42" t="s">
        <v>1670</v>
      </c>
      <c r="C2229" s="42" t="s">
        <v>1671</v>
      </c>
      <c r="D2229" s="42" t="s">
        <v>1683</v>
      </c>
      <c r="E2229" s="42"/>
      <c r="F2229" s="16">
        <v>1500</v>
      </c>
      <c r="G2229" s="43">
        <v>1273.3</v>
      </c>
      <c r="H2229" s="44">
        <f t="shared" si="34"/>
        <v>0.84886666666666666</v>
      </c>
    </row>
    <row r="2230" spans="1:8" s="45" customFormat="1" ht="31.5" outlineLevel="7" x14ac:dyDescent="0.2">
      <c r="A2230" s="41" t="s">
        <v>21</v>
      </c>
      <c r="B2230" s="42" t="s">
        <v>1670</v>
      </c>
      <c r="C2230" s="42" t="s">
        <v>1671</v>
      </c>
      <c r="D2230" s="42" t="s">
        <v>1683</v>
      </c>
      <c r="E2230" s="42" t="s">
        <v>20</v>
      </c>
      <c r="F2230" s="16">
        <v>900</v>
      </c>
      <c r="G2230" s="43">
        <v>721.3</v>
      </c>
      <c r="H2230" s="44">
        <f t="shared" si="34"/>
        <v>0.8014444444444444</v>
      </c>
    </row>
    <row r="2231" spans="1:8" s="45" customFormat="1" ht="15.75" outlineLevel="6" x14ac:dyDescent="0.2">
      <c r="A2231" s="41" t="s">
        <v>81</v>
      </c>
      <c r="B2231" s="42" t="s">
        <v>1670</v>
      </c>
      <c r="C2231" s="42" t="s">
        <v>1671</v>
      </c>
      <c r="D2231" s="42" t="s">
        <v>1683</v>
      </c>
      <c r="E2231" s="42" t="s">
        <v>80</v>
      </c>
      <c r="F2231" s="16">
        <v>600</v>
      </c>
      <c r="G2231" s="43">
        <v>552</v>
      </c>
      <c r="H2231" s="44">
        <f t="shared" si="34"/>
        <v>0.92</v>
      </c>
    </row>
    <row r="2232" spans="1:8" s="45" customFormat="1" ht="47.25" outlineLevel="7" x14ac:dyDescent="0.2">
      <c r="A2232" s="41" t="s">
        <v>1685</v>
      </c>
      <c r="B2232" s="42" t="s">
        <v>1670</v>
      </c>
      <c r="C2232" s="42" t="s">
        <v>1671</v>
      </c>
      <c r="D2232" s="42" t="s">
        <v>1684</v>
      </c>
      <c r="E2232" s="42"/>
      <c r="F2232" s="16">
        <v>5217.3999999999996</v>
      </c>
      <c r="G2232" s="43">
        <v>4823.6000000000004</v>
      </c>
      <c r="H2232" s="44">
        <f t="shared" si="34"/>
        <v>0.92452179246367938</v>
      </c>
    </row>
    <row r="2233" spans="1:8" s="45" customFormat="1" ht="31.5" outlineLevel="5" x14ac:dyDescent="0.2">
      <c r="A2233" s="41" t="s">
        <v>15</v>
      </c>
      <c r="B2233" s="42" t="s">
        <v>1670</v>
      </c>
      <c r="C2233" s="42" t="s">
        <v>1671</v>
      </c>
      <c r="D2233" s="42" t="s">
        <v>1686</v>
      </c>
      <c r="E2233" s="42"/>
      <c r="F2233" s="16">
        <v>5124.5</v>
      </c>
      <c r="G2233" s="43">
        <v>4750.5</v>
      </c>
      <c r="H2233" s="44">
        <f t="shared" si="34"/>
        <v>0.92701726997755873</v>
      </c>
    </row>
    <row r="2234" spans="1:8" s="45" customFormat="1" ht="63.75" customHeight="1" outlineLevel="6" x14ac:dyDescent="0.2">
      <c r="A2234" s="41" t="s">
        <v>17</v>
      </c>
      <c r="B2234" s="42" t="s">
        <v>1670</v>
      </c>
      <c r="C2234" s="42" t="s">
        <v>1671</v>
      </c>
      <c r="D2234" s="42" t="s">
        <v>1686</v>
      </c>
      <c r="E2234" s="42" t="s">
        <v>16</v>
      </c>
      <c r="F2234" s="16">
        <v>5124.5</v>
      </c>
      <c r="G2234" s="43">
        <v>4750.5</v>
      </c>
      <c r="H2234" s="44">
        <f t="shared" si="34"/>
        <v>0.92701726997755873</v>
      </c>
    </row>
    <row r="2235" spans="1:8" s="45" customFormat="1" ht="31.5" outlineLevel="7" x14ac:dyDescent="0.2">
      <c r="A2235" s="41" t="s">
        <v>19</v>
      </c>
      <c r="B2235" s="42" t="s">
        <v>1670</v>
      </c>
      <c r="C2235" s="42" t="s">
        <v>1671</v>
      </c>
      <c r="D2235" s="42" t="s">
        <v>1687</v>
      </c>
      <c r="E2235" s="42"/>
      <c r="F2235" s="16">
        <v>92.9</v>
      </c>
      <c r="G2235" s="43">
        <v>73.099999999999994</v>
      </c>
      <c r="H2235" s="44">
        <f t="shared" si="34"/>
        <v>0.78686759956942942</v>
      </c>
    </row>
    <row r="2236" spans="1:8" s="45" customFormat="1" ht="63.75" customHeight="1" outlineLevel="1" x14ac:dyDescent="0.2">
      <c r="A2236" s="41" t="s">
        <v>17</v>
      </c>
      <c r="B2236" s="42" t="s">
        <v>1670</v>
      </c>
      <c r="C2236" s="42" t="s">
        <v>1671</v>
      </c>
      <c r="D2236" s="42" t="s">
        <v>1687</v>
      </c>
      <c r="E2236" s="42" t="s">
        <v>16</v>
      </c>
      <c r="F2236" s="16">
        <v>92.9</v>
      </c>
      <c r="G2236" s="43">
        <v>73.099999999999994</v>
      </c>
      <c r="H2236" s="44">
        <f t="shared" si="34"/>
        <v>0.78686759956942942</v>
      </c>
    </row>
    <row r="2237" spans="1:8" s="45" customFormat="1" ht="47.25" outlineLevel="2" x14ac:dyDescent="0.2">
      <c r="A2237" s="41" t="s">
        <v>1689</v>
      </c>
      <c r="B2237" s="42" t="s">
        <v>1670</v>
      </c>
      <c r="C2237" s="42" t="s">
        <v>1671</v>
      </c>
      <c r="D2237" s="42" t="s">
        <v>1688</v>
      </c>
      <c r="E2237" s="42"/>
      <c r="F2237" s="16">
        <v>40913.300000000003</v>
      </c>
      <c r="G2237" s="43">
        <v>39351.199999999997</v>
      </c>
      <c r="H2237" s="44">
        <f t="shared" si="34"/>
        <v>0.9618192617070731</v>
      </c>
    </row>
    <row r="2238" spans="1:8" s="45" customFormat="1" ht="31.5" outlineLevel="3" x14ac:dyDescent="0.2">
      <c r="A2238" s="41" t="s">
        <v>15</v>
      </c>
      <c r="B2238" s="42" t="s">
        <v>1670</v>
      </c>
      <c r="C2238" s="42" t="s">
        <v>1671</v>
      </c>
      <c r="D2238" s="42" t="s">
        <v>1690</v>
      </c>
      <c r="E2238" s="42"/>
      <c r="F2238" s="16">
        <v>40021.1</v>
      </c>
      <c r="G2238" s="43">
        <v>38642</v>
      </c>
      <c r="H2238" s="44">
        <f t="shared" si="34"/>
        <v>0.96554067729272808</v>
      </c>
    </row>
    <row r="2239" spans="1:8" s="45" customFormat="1" ht="63.75" customHeight="1" outlineLevel="4" x14ac:dyDescent="0.2">
      <c r="A2239" s="41" t="s">
        <v>17</v>
      </c>
      <c r="B2239" s="42" t="s">
        <v>1670</v>
      </c>
      <c r="C2239" s="42" t="s">
        <v>1671</v>
      </c>
      <c r="D2239" s="42" t="s">
        <v>1690</v>
      </c>
      <c r="E2239" s="42" t="s">
        <v>16</v>
      </c>
      <c r="F2239" s="16">
        <v>40021.1</v>
      </c>
      <c r="G2239" s="43">
        <v>38642</v>
      </c>
      <c r="H2239" s="44">
        <f t="shared" si="34"/>
        <v>0.96554067729272808</v>
      </c>
    </row>
    <row r="2240" spans="1:8" s="45" customFormat="1" ht="31.5" outlineLevel="5" x14ac:dyDescent="0.2">
      <c r="A2240" s="41" t="s">
        <v>19</v>
      </c>
      <c r="B2240" s="42" t="s">
        <v>1670</v>
      </c>
      <c r="C2240" s="42" t="s">
        <v>1671</v>
      </c>
      <c r="D2240" s="42" t="s">
        <v>1691</v>
      </c>
      <c r="E2240" s="42"/>
      <c r="F2240" s="16">
        <v>892.2</v>
      </c>
      <c r="G2240" s="43">
        <v>709.2</v>
      </c>
      <c r="H2240" s="44">
        <f t="shared" si="34"/>
        <v>0.79488903833221247</v>
      </c>
    </row>
    <row r="2241" spans="1:8" s="45" customFormat="1" ht="63.75" customHeight="1" outlineLevel="6" x14ac:dyDescent="0.2">
      <c r="A2241" s="41" t="s">
        <v>17</v>
      </c>
      <c r="B2241" s="42" t="s">
        <v>1670</v>
      </c>
      <c r="C2241" s="42" t="s">
        <v>1671</v>
      </c>
      <c r="D2241" s="42" t="s">
        <v>1691</v>
      </c>
      <c r="E2241" s="42" t="s">
        <v>16</v>
      </c>
      <c r="F2241" s="16">
        <v>892.2</v>
      </c>
      <c r="G2241" s="43">
        <v>709.2</v>
      </c>
      <c r="H2241" s="44">
        <f t="shared" si="34"/>
        <v>0.79488903833221247</v>
      </c>
    </row>
    <row r="2242" spans="1:8" ht="15.75" outlineLevel="7" x14ac:dyDescent="0.2">
      <c r="A2242" s="40" t="s">
        <v>7</v>
      </c>
      <c r="B2242" s="36" t="s">
        <v>1670</v>
      </c>
      <c r="C2242" s="36" t="s">
        <v>6</v>
      </c>
      <c r="D2242" s="36"/>
      <c r="E2242" s="36"/>
      <c r="F2242" s="15">
        <f>2444.3+0.3</f>
        <v>2444.6000000000004</v>
      </c>
      <c r="G2242" s="38">
        <v>2819.3</v>
      </c>
      <c r="H2242" s="39">
        <f t="shared" si="34"/>
        <v>1.1532766096702936</v>
      </c>
    </row>
    <row r="2243" spans="1:8" s="45" customFormat="1" ht="15.75" outlineLevel="7" x14ac:dyDescent="0.2">
      <c r="A2243" s="41" t="s">
        <v>1228</v>
      </c>
      <c r="B2243" s="42" t="s">
        <v>1670</v>
      </c>
      <c r="C2243" s="42" t="s">
        <v>6</v>
      </c>
      <c r="D2243" s="42" t="s">
        <v>1227</v>
      </c>
      <c r="E2243" s="42"/>
      <c r="F2243" s="16">
        <f>2444.3+0.3</f>
        <v>2444.6000000000004</v>
      </c>
      <c r="G2243" s="43">
        <v>2819.3</v>
      </c>
      <c r="H2243" s="44">
        <f t="shared" si="34"/>
        <v>1.1532766096702936</v>
      </c>
    </row>
    <row r="2244" spans="1:8" s="45" customFormat="1" ht="31.5" outlineLevel="1" x14ac:dyDescent="0.2">
      <c r="A2244" s="41" t="s">
        <v>1693</v>
      </c>
      <c r="B2244" s="42" t="s">
        <v>1670</v>
      </c>
      <c r="C2244" s="42" t="s">
        <v>6</v>
      </c>
      <c r="D2244" s="42" t="s">
        <v>1692</v>
      </c>
      <c r="E2244" s="42"/>
      <c r="F2244" s="16">
        <f>2444.3+0.3</f>
        <v>2444.6000000000004</v>
      </c>
      <c r="G2244" s="43">
        <v>2819.3</v>
      </c>
      <c r="H2244" s="44">
        <f t="shared" si="34"/>
        <v>1.1532766096702936</v>
      </c>
    </row>
    <row r="2245" spans="1:8" s="45" customFormat="1" ht="31.5" outlineLevel="2" x14ac:dyDescent="0.2">
      <c r="A2245" s="41" t="s">
        <v>1695</v>
      </c>
      <c r="B2245" s="42" t="s">
        <v>1670</v>
      </c>
      <c r="C2245" s="42" t="s">
        <v>6</v>
      </c>
      <c r="D2245" s="42" t="s">
        <v>1694</v>
      </c>
      <c r="E2245" s="42"/>
      <c r="F2245" s="16">
        <f>2444.3+0.3</f>
        <v>2444.6000000000004</v>
      </c>
      <c r="G2245" s="43">
        <v>2819.3</v>
      </c>
      <c r="H2245" s="44">
        <f t="shared" si="34"/>
        <v>1.1532766096702936</v>
      </c>
    </row>
    <row r="2246" spans="1:8" s="45" customFormat="1" ht="63.75" customHeight="1" outlineLevel="3" x14ac:dyDescent="0.2">
      <c r="A2246" s="41" t="s">
        <v>17</v>
      </c>
      <c r="B2246" s="42" t="s">
        <v>1670</v>
      </c>
      <c r="C2246" s="42" t="s">
        <v>6</v>
      </c>
      <c r="D2246" s="42" t="s">
        <v>1694</v>
      </c>
      <c r="E2246" s="42" t="s">
        <v>16</v>
      </c>
      <c r="F2246" s="16">
        <f>2444.3+0.3</f>
        <v>2444.6000000000004</v>
      </c>
      <c r="G2246" s="43">
        <v>2819.3</v>
      </c>
      <c r="H2246" s="44">
        <f t="shared" si="34"/>
        <v>1.1532766096702936</v>
      </c>
    </row>
    <row r="2247" spans="1:8" ht="15.75" outlineLevel="4" x14ac:dyDescent="0.2">
      <c r="A2247" s="8" t="s">
        <v>2109</v>
      </c>
      <c r="B2247" s="36" t="s">
        <v>1670</v>
      </c>
      <c r="C2247" s="36" t="s">
        <v>22</v>
      </c>
      <c r="D2247" s="36"/>
      <c r="E2247" s="36"/>
      <c r="F2247" s="15">
        <v>2688</v>
      </c>
      <c r="G2247" s="38">
        <v>2532.1999999999998</v>
      </c>
      <c r="H2247" s="39">
        <f t="shared" si="34"/>
        <v>0.94203869047619038</v>
      </c>
    </row>
    <row r="2248" spans="1:8" ht="31.5" outlineLevel="5" collapsed="1" x14ac:dyDescent="0.2">
      <c r="A2248" s="40" t="s">
        <v>83</v>
      </c>
      <c r="B2248" s="36" t="s">
        <v>1670</v>
      </c>
      <c r="C2248" s="36" t="s">
        <v>82</v>
      </c>
      <c r="D2248" s="36"/>
      <c r="E2248" s="36"/>
      <c r="F2248" s="15">
        <v>2688</v>
      </c>
      <c r="G2248" s="38">
        <v>2532.1999999999998</v>
      </c>
      <c r="H2248" s="39">
        <f t="shared" ref="H2248:H2311" si="35">G2248/F2248</f>
        <v>0.94203869047619038</v>
      </c>
    </row>
    <row r="2249" spans="1:8" s="45" customFormat="1" ht="15.75" outlineLevel="6" x14ac:dyDescent="0.2">
      <c r="A2249" s="41" t="s">
        <v>1228</v>
      </c>
      <c r="B2249" s="42" t="s">
        <v>1670</v>
      </c>
      <c r="C2249" s="42" t="s">
        <v>82</v>
      </c>
      <c r="D2249" s="42" t="s">
        <v>1227</v>
      </c>
      <c r="E2249" s="42"/>
      <c r="F2249" s="16">
        <v>2688</v>
      </c>
      <c r="G2249" s="43">
        <v>2532.1999999999998</v>
      </c>
      <c r="H2249" s="44">
        <f t="shared" si="35"/>
        <v>0.94203869047619038</v>
      </c>
    </row>
    <row r="2250" spans="1:8" s="45" customFormat="1" ht="31.5" outlineLevel="7" x14ac:dyDescent="0.2">
      <c r="A2250" s="41" t="s">
        <v>1674</v>
      </c>
      <c r="B2250" s="42" t="s">
        <v>1670</v>
      </c>
      <c r="C2250" s="42" t="s">
        <v>82</v>
      </c>
      <c r="D2250" s="42" t="s">
        <v>1673</v>
      </c>
      <c r="E2250" s="42"/>
      <c r="F2250" s="16">
        <v>2688</v>
      </c>
      <c r="G2250" s="43">
        <v>2532.1999999999998</v>
      </c>
      <c r="H2250" s="44">
        <f t="shared" si="35"/>
        <v>0.94203869047619038</v>
      </c>
    </row>
    <row r="2251" spans="1:8" s="45" customFormat="1" ht="31.5" x14ac:dyDescent="0.2">
      <c r="A2251" s="41" t="s">
        <v>1680</v>
      </c>
      <c r="B2251" s="42" t="s">
        <v>1670</v>
      </c>
      <c r="C2251" s="42" t="s">
        <v>82</v>
      </c>
      <c r="D2251" s="42" t="s">
        <v>1679</v>
      </c>
      <c r="E2251" s="42"/>
      <c r="F2251" s="16">
        <v>2688</v>
      </c>
      <c r="G2251" s="43">
        <v>2532.1999999999998</v>
      </c>
      <c r="H2251" s="44">
        <f t="shared" si="35"/>
        <v>0.94203869047619038</v>
      </c>
    </row>
    <row r="2252" spans="1:8" s="45" customFormat="1" ht="47.25" outlineLevel="1" x14ac:dyDescent="0.2">
      <c r="A2252" s="41" t="s">
        <v>1697</v>
      </c>
      <c r="B2252" s="42" t="s">
        <v>1670</v>
      </c>
      <c r="C2252" s="42" t="s">
        <v>82</v>
      </c>
      <c r="D2252" s="42" t="s">
        <v>1696</v>
      </c>
      <c r="E2252" s="42"/>
      <c r="F2252" s="16">
        <v>2688</v>
      </c>
      <c r="G2252" s="43">
        <v>2532.1999999999998</v>
      </c>
      <c r="H2252" s="44">
        <f t="shared" si="35"/>
        <v>0.94203869047619038</v>
      </c>
    </row>
    <row r="2253" spans="1:8" s="45" customFormat="1" ht="63.75" customHeight="1" outlineLevel="2" x14ac:dyDescent="0.2">
      <c r="A2253" s="41" t="s">
        <v>17</v>
      </c>
      <c r="B2253" s="42" t="s">
        <v>1670</v>
      </c>
      <c r="C2253" s="42" t="s">
        <v>82</v>
      </c>
      <c r="D2253" s="42" t="s">
        <v>1696</v>
      </c>
      <c r="E2253" s="42" t="s">
        <v>16</v>
      </c>
      <c r="F2253" s="16">
        <v>1184.3</v>
      </c>
      <c r="G2253" s="43">
        <v>1117.5999999999999</v>
      </c>
      <c r="H2253" s="44">
        <f t="shared" si="35"/>
        <v>0.94367981085873509</v>
      </c>
    </row>
    <row r="2254" spans="1:8" s="45" customFormat="1" ht="31.5" outlineLevel="3" x14ac:dyDescent="0.2">
      <c r="A2254" s="41" t="s">
        <v>21</v>
      </c>
      <c r="B2254" s="42" t="s">
        <v>1670</v>
      </c>
      <c r="C2254" s="42" t="s">
        <v>82</v>
      </c>
      <c r="D2254" s="42" t="s">
        <v>1696</v>
      </c>
      <c r="E2254" s="42" t="s">
        <v>20</v>
      </c>
      <c r="F2254" s="16">
        <v>1503.7</v>
      </c>
      <c r="G2254" s="43">
        <v>1414.6</v>
      </c>
      <c r="H2254" s="44">
        <f t="shared" si="35"/>
        <v>0.94074615947329909</v>
      </c>
    </row>
    <row r="2255" spans="1:8" ht="47.25" outlineLevel="4" x14ac:dyDescent="0.2">
      <c r="A2255" s="8" t="s">
        <v>2157</v>
      </c>
      <c r="B2255" s="36" t="s">
        <v>1698</v>
      </c>
      <c r="C2255" s="36"/>
      <c r="D2255" s="36"/>
      <c r="E2255" s="36"/>
      <c r="F2255" s="15">
        <v>415211</v>
      </c>
      <c r="G2255" s="38">
        <v>395631.2</v>
      </c>
      <c r="H2255" s="39">
        <f t="shared" si="35"/>
        <v>0.95284373487214935</v>
      </c>
    </row>
    <row r="2256" spans="1:8" ht="15.75" outlineLevel="5" x14ac:dyDescent="0.2">
      <c r="A2256" s="8" t="s">
        <v>2108</v>
      </c>
      <c r="B2256" s="36" t="s">
        <v>1698</v>
      </c>
      <c r="C2256" s="36" t="s">
        <v>4</v>
      </c>
      <c r="D2256" s="36"/>
      <c r="E2256" s="36"/>
      <c r="F2256" s="15">
        <f>395152.7</f>
        <v>395152.7</v>
      </c>
      <c r="G2256" s="38">
        <v>384522.7</v>
      </c>
      <c r="H2256" s="39">
        <f t="shared" si="35"/>
        <v>0.97309900704208774</v>
      </c>
    </row>
    <row r="2257" spans="1:8" ht="15.75" outlineLevel="6" collapsed="1" x14ac:dyDescent="0.2">
      <c r="A2257" s="40" t="s">
        <v>7</v>
      </c>
      <c r="B2257" s="36" t="s">
        <v>1698</v>
      </c>
      <c r="C2257" s="36" t="s">
        <v>6</v>
      </c>
      <c r="D2257" s="36"/>
      <c r="E2257" s="36"/>
      <c r="F2257" s="15">
        <v>395152.7</v>
      </c>
      <c r="G2257" s="38">
        <v>384522.7</v>
      </c>
      <c r="H2257" s="39">
        <f t="shared" si="35"/>
        <v>0.97309900704208774</v>
      </c>
    </row>
    <row r="2258" spans="1:8" s="45" customFormat="1" ht="47.25" outlineLevel="7" x14ac:dyDescent="0.2">
      <c r="A2258" s="41" t="s">
        <v>1282</v>
      </c>
      <c r="B2258" s="42" t="s">
        <v>1698</v>
      </c>
      <c r="C2258" s="42" t="s">
        <v>6</v>
      </c>
      <c r="D2258" s="42" t="s">
        <v>1281</v>
      </c>
      <c r="E2258" s="42"/>
      <c r="F2258" s="16">
        <v>395152.7</v>
      </c>
      <c r="G2258" s="43">
        <v>384522.7</v>
      </c>
      <c r="H2258" s="44">
        <f t="shared" si="35"/>
        <v>0.97309900704208774</v>
      </c>
    </row>
    <row r="2259" spans="1:8" s="45" customFormat="1" ht="47.25" outlineLevel="6" x14ac:dyDescent="0.2">
      <c r="A2259" s="41" t="s">
        <v>1700</v>
      </c>
      <c r="B2259" s="42" t="s">
        <v>1698</v>
      </c>
      <c r="C2259" s="42" t="s">
        <v>6</v>
      </c>
      <c r="D2259" s="42" t="s">
        <v>1699</v>
      </c>
      <c r="E2259" s="42"/>
      <c r="F2259" s="16">
        <v>395152.7</v>
      </c>
      <c r="G2259" s="43">
        <v>384522.7</v>
      </c>
      <c r="H2259" s="44">
        <f t="shared" si="35"/>
        <v>0.97309900704208774</v>
      </c>
    </row>
    <row r="2260" spans="1:8" s="45" customFormat="1" ht="63" outlineLevel="7" x14ac:dyDescent="0.2">
      <c r="A2260" s="41" t="s">
        <v>1702</v>
      </c>
      <c r="B2260" s="42" t="s">
        <v>1698</v>
      </c>
      <c r="C2260" s="42" t="s">
        <v>6</v>
      </c>
      <c r="D2260" s="42" t="s">
        <v>1701</v>
      </c>
      <c r="E2260" s="42"/>
      <c r="F2260" s="16">
        <v>391702.5</v>
      </c>
      <c r="G2260" s="43">
        <v>381161</v>
      </c>
      <c r="H2260" s="44">
        <f t="shared" si="35"/>
        <v>0.97308799407713764</v>
      </c>
    </row>
    <row r="2261" spans="1:8" s="45" customFormat="1" ht="31.5" outlineLevel="5" x14ac:dyDescent="0.2">
      <c r="A2261" s="41" t="s">
        <v>15</v>
      </c>
      <c r="B2261" s="42" t="s">
        <v>1698</v>
      </c>
      <c r="C2261" s="42" t="s">
        <v>6</v>
      </c>
      <c r="D2261" s="42" t="s">
        <v>1703</v>
      </c>
      <c r="E2261" s="42"/>
      <c r="F2261" s="16">
        <v>170528.8</v>
      </c>
      <c r="G2261" s="43">
        <v>170800.4</v>
      </c>
      <c r="H2261" s="44">
        <f t="shared" si="35"/>
        <v>1.0015926928471905</v>
      </c>
    </row>
    <row r="2262" spans="1:8" s="45" customFormat="1" ht="63.75" customHeight="1" outlineLevel="6" x14ac:dyDescent="0.2">
      <c r="A2262" s="41" t="s">
        <v>17</v>
      </c>
      <c r="B2262" s="42" t="s">
        <v>1698</v>
      </c>
      <c r="C2262" s="42" t="s">
        <v>6</v>
      </c>
      <c r="D2262" s="42" t="s">
        <v>1703</v>
      </c>
      <c r="E2262" s="42" t="s">
        <v>16</v>
      </c>
      <c r="F2262" s="16">
        <v>170528.8</v>
      </c>
      <c r="G2262" s="43">
        <v>170800.4</v>
      </c>
      <c r="H2262" s="44">
        <f t="shared" si="35"/>
        <v>1.0015926928471905</v>
      </c>
    </row>
    <row r="2263" spans="1:8" s="45" customFormat="1" ht="31.5" outlineLevel="7" x14ac:dyDescent="0.2">
      <c r="A2263" s="41" t="s">
        <v>19</v>
      </c>
      <c r="B2263" s="42" t="s">
        <v>1698</v>
      </c>
      <c r="C2263" s="42" t="s">
        <v>6</v>
      </c>
      <c r="D2263" s="42" t="s">
        <v>1704</v>
      </c>
      <c r="E2263" s="42"/>
      <c r="F2263" s="16">
        <v>210665.4</v>
      </c>
      <c r="G2263" s="43">
        <v>200526.8</v>
      </c>
      <c r="H2263" s="44">
        <f t="shared" si="35"/>
        <v>0.95187344480868707</v>
      </c>
    </row>
    <row r="2264" spans="1:8" s="45" customFormat="1" ht="63.75" customHeight="1" outlineLevel="6" x14ac:dyDescent="0.2">
      <c r="A2264" s="41" t="s">
        <v>17</v>
      </c>
      <c r="B2264" s="42" t="s">
        <v>1698</v>
      </c>
      <c r="C2264" s="42" t="s">
        <v>6</v>
      </c>
      <c r="D2264" s="42" t="s">
        <v>1704</v>
      </c>
      <c r="E2264" s="42" t="s">
        <v>16</v>
      </c>
      <c r="F2264" s="16">
        <v>573.9</v>
      </c>
      <c r="G2264" s="43">
        <v>485</v>
      </c>
      <c r="H2264" s="44">
        <f t="shared" si="35"/>
        <v>0.84509496427949127</v>
      </c>
    </row>
    <row r="2265" spans="1:8" s="45" customFormat="1" ht="31.5" outlineLevel="7" x14ac:dyDescent="0.2">
      <c r="A2265" s="41" t="s">
        <v>21</v>
      </c>
      <c r="B2265" s="42" t="s">
        <v>1698</v>
      </c>
      <c r="C2265" s="42" t="s">
        <v>6</v>
      </c>
      <c r="D2265" s="42" t="s">
        <v>1704</v>
      </c>
      <c r="E2265" s="42" t="s">
        <v>20</v>
      </c>
      <c r="F2265" s="16">
        <v>205150.1</v>
      </c>
      <c r="G2265" s="43">
        <v>195118</v>
      </c>
      <c r="H2265" s="44">
        <f t="shared" si="35"/>
        <v>0.95109873209908258</v>
      </c>
    </row>
    <row r="2266" spans="1:8" s="45" customFormat="1" ht="15.75" outlineLevel="7" x14ac:dyDescent="0.2">
      <c r="A2266" s="41" t="s">
        <v>72</v>
      </c>
      <c r="B2266" s="42" t="s">
        <v>1698</v>
      </c>
      <c r="C2266" s="42" t="s">
        <v>6</v>
      </c>
      <c r="D2266" s="42" t="s">
        <v>1704</v>
      </c>
      <c r="E2266" s="42" t="s">
        <v>3</v>
      </c>
      <c r="F2266" s="16">
        <v>4941.3999999999996</v>
      </c>
      <c r="G2266" s="43">
        <v>4923.8</v>
      </c>
      <c r="H2266" s="44">
        <f t="shared" si="35"/>
        <v>0.99643825636459316</v>
      </c>
    </row>
    <row r="2267" spans="1:8" s="45" customFormat="1" ht="63" outlineLevel="7" x14ac:dyDescent="0.2">
      <c r="A2267" s="41" t="s">
        <v>1706</v>
      </c>
      <c r="B2267" s="42" t="s">
        <v>1698</v>
      </c>
      <c r="C2267" s="42" t="s">
        <v>6</v>
      </c>
      <c r="D2267" s="42" t="s">
        <v>1705</v>
      </c>
      <c r="E2267" s="42"/>
      <c r="F2267" s="16">
        <v>1608.7</v>
      </c>
      <c r="G2267" s="43">
        <v>1199.2</v>
      </c>
      <c r="H2267" s="44">
        <f t="shared" si="35"/>
        <v>0.74544663392801647</v>
      </c>
    </row>
    <row r="2268" spans="1:8" s="45" customFormat="1" ht="31.5" outlineLevel="5" x14ac:dyDescent="0.2">
      <c r="A2268" s="41" t="s">
        <v>41</v>
      </c>
      <c r="B2268" s="42" t="s">
        <v>1698</v>
      </c>
      <c r="C2268" s="42" t="s">
        <v>6</v>
      </c>
      <c r="D2268" s="42" t="s">
        <v>1705</v>
      </c>
      <c r="E2268" s="42" t="s">
        <v>40</v>
      </c>
      <c r="F2268" s="16">
        <v>1608.7</v>
      </c>
      <c r="G2268" s="43">
        <v>1199.2</v>
      </c>
      <c r="H2268" s="44">
        <f t="shared" si="35"/>
        <v>0.74544663392801647</v>
      </c>
    </row>
    <row r="2269" spans="1:8" s="45" customFormat="1" ht="94.5" outlineLevel="6" x14ac:dyDescent="0.2">
      <c r="A2269" s="41" t="s">
        <v>39</v>
      </c>
      <c r="B2269" s="42" t="s">
        <v>1698</v>
      </c>
      <c r="C2269" s="42" t="s">
        <v>6</v>
      </c>
      <c r="D2269" s="42" t="s">
        <v>1707</v>
      </c>
      <c r="E2269" s="42"/>
      <c r="F2269" s="16">
        <v>8899.6</v>
      </c>
      <c r="G2269" s="43">
        <v>8634.6</v>
      </c>
      <c r="H2269" s="44">
        <f t="shared" si="35"/>
        <v>0.9702233808261046</v>
      </c>
    </row>
    <row r="2270" spans="1:8" s="45" customFormat="1" ht="31.5" outlineLevel="7" x14ac:dyDescent="0.2">
      <c r="A2270" s="41" t="s">
        <v>21</v>
      </c>
      <c r="B2270" s="42" t="s">
        <v>1698</v>
      </c>
      <c r="C2270" s="42" t="s">
        <v>6</v>
      </c>
      <c r="D2270" s="42" t="s">
        <v>1707</v>
      </c>
      <c r="E2270" s="42" t="s">
        <v>20</v>
      </c>
      <c r="F2270" s="16">
        <v>8899.6</v>
      </c>
      <c r="G2270" s="43">
        <v>8634.6</v>
      </c>
      <c r="H2270" s="44">
        <f t="shared" si="35"/>
        <v>0.9702233808261046</v>
      </c>
    </row>
    <row r="2271" spans="1:8" s="45" customFormat="1" ht="78.75" outlineLevel="6" x14ac:dyDescent="0.2">
      <c r="A2271" s="12" t="s">
        <v>2158</v>
      </c>
      <c r="B2271" s="13" t="s">
        <v>1698</v>
      </c>
      <c r="C2271" s="13" t="s">
        <v>6</v>
      </c>
      <c r="D2271" s="13" t="s">
        <v>2159</v>
      </c>
      <c r="E2271" s="13"/>
      <c r="F2271" s="16">
        <v>74.3</v>
      </c>
      <c r="G2271" s="43">
        <v>0</v>
      </c>
      <c r="H2271" s="44">
        <f t="shared" si="35"/>
        <v>0</v>
      </c>
    </row>
    <row r="2272" spans="1:8" s="45" customFormat="1" ht="94.5" outlineLevel="7" x14ac:dyDescent="0.2">
      <c r="A2272" s="12" t="s">
        <v>39</v>
      </c>
      <c r="B2272" s="13" t="s">
        <v>1698</v>
      </c>
      <c r="C2272" s="13" t="s">
        <v>6</v>
      </c>
      <c r="D2272" s="13" t="s">
        <v>2160</v>
      </c>
      <c r="E2272" s="13"/>
      <c r="F2272" s="16">
        <v>74.3</v>
      </c>
      <c r="G2272" s="43">
        <v>0</v>
      </c>
      <c r="H2272" s="44">
        <f t="shared" si="35"/>
        <v>0</v>
      </c>
    </row>
    <row r="2273" spans="1:8" s="45" customFormat="1" ht="31.5" outlineLevel="7" x14ac:dyDescent="0.2">
      <c r="A2273" s="12" t="s">
        <v>21</v>
      </c>
      <c r="B2273" s="13" t="s">
        <v>1698</v>
      </c>
      <c r="C2273" s="13" t="s">
        <v>6</v>
      </c>
      <c r="D2273" s="13" t="s">
        <v>2160</v>
      </c>
      <c r="E2273" s="13" t="s">
        <v>20</v>
      </c>
      <c r="F2273" s="16">
        <v>74.3</v>
      </c>
      <c r="G2273" s="43">
        <v>0</v>
      </c>
      <c r="H2273" s="44">
        <f t="shared" si="35"/>
        <v>0</v>
      </c>
    </row>
    <row r="2274" spans="1:8" s="45" customFormat="1" ht="78.75" outlineLevel="7" x14ac:dyDescent="0.2">
      <c r="A2274" s="41" t="s">
        <v>1709</v>
      </c>
      <c r="B2274" s="42" t="s">
        <v>1698</v>
      </c>
      <c r="C2274" s="42" t="s">
        <v>6</v>
      </c>
      <c r="D2274" s="42" t="s">
        <v>1708</v>
      </c>
      <c r="E2274" s="42"/>
      <c r="F2274" s="16">
        <v>3375.9</v>
      </c>
      <c r="G2274" s="43">
        <v>3361.7</v>
      </c>
      <c r="H2274" s="44">
        <f t="shared" si="35"/>
        <v>0.99579371426878749</v>
      </c>
    </row>
    <row r="2275" spans="1:8" s="45" customFormat="1" ht="94.5" outlineLevel="5" x14ac:dyDescent="0.2">
      <c r="A2275" s="41" t="s">
        <v>39</v>
      </c>
      <c r="B2275" s="42" t="s">
        <v>1698</v>
      </c>
      <c r="C2275" s="42" t="s">
        <v>6</v>
      </c>
      <c r="D2275" s="42" t="s">
        <v>1710</v>
      </c>
      <c r="E2275" s="42"/>
      <c r="F2275" s="16">
        <v>3375.9</v>
      </c>
      <c r="G2275" s="43">
        <v>3361.7</v>
      </c>
      <c r="H2275" s="44">
        <f t="shared" si="35"/>
        <v>0.99579371426878749</v>
      </c>
    </row>
    <row r="2276" spans="1:8" s="45" customFormat="1" ht="31.5" outlineLevel="7" x14ac:dyDescent="0.2">
      <c r="A2276" s="41" t="s">
        <v>362</v>
      </c>
      <c r="B2276" s="42" t="s">
        <v>1698</v>
      </c>
      <c r="C2276" s="42" t="s">
        <v>6</v>
      </c>
      <c r="D2276" s="42" t="s">
        <v>1710</v>
      </c>
      <c r="E2276" s="42" t="s">
        <v>361</v>
      </c>
      <c r="F2276" s="16">
        <v>3375.9</v>
      </c>
      <c r="G2276" s="43">
        <v>3361.7</v>
      </c>
      <c r="H2276" s="44">
        <f t="shared" si="35"/>
        <v>0.99579371426878749</v>
      </c>
    </row>
    <row r="2277" spans="1:8" ht="15.75" outlineLevel="5" x14ac:dyDescent="0.2">
      <c r="A2277" s="8" t="s">
        <v>2119</v>
      </c>
      <c r="B2277" s="36" t="s">
        <v>1698</v>
      </c>
      <c r="C2277" s="36" t="s">
        <v>236</v>
      </c>
      <c r="D2277" s="36"/>
      <c r="E2277" s="36"/>
      <c r="F2277" s="15">
        <v>17862.5</v>
      </c>
      <c r="G2277" s="38">
        <v>8988.7000000000007</v>
      </c>
      <c r="H2277" s="39">
        <f t="shared" si="35"/>
        <v>0.50321623512946123</v>
      </c>
    </row>
    <row r="2278" spans="1:8" ht="15.75" outlineLevel="7" x14ac:dyDescent="0.2">
      <c r="A2278" s="40" t="s">
        <v>239</v>
      </c>
      <c r="B2278" s="36" t="s">
        <v>1698</v>
      </c>
      <c r="C2278" s="36" t="s">
        <v>238</v>
      </c>
      <c r="D2278" s="36"/>
      <c r="E2278" s="36"/>
      <c r="F2278" s="15">
        <v>17862.5</v>
      </c>
      <c r="G2278" s="38">
        <v>8988.7000000000007</v>
      </c>
      <c r="H2278" s="39">
        <f t="shared" si="35"/>
        <v>0.50321623512946123</v>
      </c>
    </row>
    <row r="2279" spans="1:8" s="45" customFormat="1" ht="47.25" outlineLevel="5" x14ac:dyDescent="0.2">
      <c r="A2279" s="41" t="s">
        <v>1282</v>
      </c>
      <c r="B2279" s="42" t="s">
        <v>1698</v>
      </c>
      <c r="C2279" s="42" t="s">
        <v>238</v>
      </c>
      <c r="D2279" s="42" t="s">
        <v>1281</v>
      </c>
      <c r="E2279" s="42"/>
      <c r="F2279" s="16">
        <v>17862.5</v>
      </c>
      <c r="G2279" s="43">
        <v>8988.7000000000007</v>
      </c>
      <c r="H2279" s="44">
        <f t="shared" si="35"/>
        <v>0.50321623512946123</v>
      </c>
    </row>
    <row r="2280" spans="1:8" s="45" customFormat="1" ht="47.25" outlineLevel="7" x14ac:dyDescent="0.2">
      <c r="A2280" s="41" t="s">
        <v>1700</v>
      </c>
      <c r="B2280" s="42" t="s">
        <v>1698</v>
      </c>
      <c r="C2280" s="42" t="s">
        <v>238</v>
      </c>
      <c r="D2280" s="42" t="s">
        <v>1699</v>
      </c>
      <c r="E2280" s="42"/>
      <c r="F2280" s="16">
        <v>17862.5</v>
      </c>
      <c r="G2280" s="43">
        <v>8988.7000000000007</v>
      </c>
      <c r="H2280" s="44">
        <f t="shared" si="35"/>
        <v>0.50321623512946123</v>
      </c>
    </row>
    <row r="2281" spans="1:8" s="45" customFormat="1" ht="63" x14ac:dyDescent="0.2">
      <c r="A2281" s="41" t="s">
        <v>1702</v>
      </c>
      <c r="B2281" s="42" t="s">
        <v>1698</v>
      </c>
      <c r="C2281" s="42" t="s">
        <v>238</v>
      </c>
      <c r="D2281" s="42" t="s">
        <v>1701</v>
      </c>
      <c r="E2281" s="42"/>
      <c r="F2281" s="16">
        <v>17862.5</v>
      </c>
      <c r="G2281" s="43">
        <v>8988.7000000000007</v>
      </c>
      <c r="H2281" s="44">
        <f t="shared" si="35"/>
        <v>0.50321623512946123</v>
      </c>
    </row>
    <row r="2282" spans="1:8" s="45" customFormat="1" ht="31.5" outlineLevel="1" x14ac:dyDescent="0.2">
      <c r="A2282" s="41" t="s">
        <v>247</v>
      </c>
      <c r="B2282" s="42" t="s">
        <v>1698</v>
      </c>
      <c r="C2282" s="42" t="s">
        <v>238</v>
      </c>
      <c r="D2282" s="42" t="s">
        <v>1711</v>
      </c>
      <c r="E2282" s="42"/>
      <c r="F2282" s="16">
        <v>17862.5</v>
      </c>
      <c r="G2282" s="43">
        <v>8988.7000000000007</v>
      </c>
      <c r="H2282" s="44">
        <f t="shared" si="35"/>
        <v>0.50321623512946123</v>
      </c>
    </row>
    <row r="2283" spans="1:8" s="45" customFormat="1" ht="31.5" outlineLevel="2" x14ac:dyDescent="0.2">
      <c r="A2283" s="41" t="s">
        <v>21</v>
      </c>
      <c r="B2283" s="42" t="s">
        <v>1698</v>
      </c>
      <c r="C2283" s="42" t="s">
        <v>238</v>
      </c>
      <c r="D2283" s="42" t="s">
        <v>1711</v>
      </c>
      <c r="E2283" s="42" t="s">
        <v>20</v>
      </c>
      <c r="F2283" s="16">
        <v>17492.5</v>
      </c>
      <c r="G2283" s="43">
        <v>8653.4</v>
      </c>
      <c r="H2283" s="44">
        <f t="shared" si="35"/>
        <v>0.49469201086179787</v>
      </c>
    </row>
    <row r="2284" spans="1:8" s="45" customFormat="1" ht="15.75" outlineLevel="3" x14ac:dyDescent="0.2">
      <c r="A2284" s="41" t="s">
        <v>72</v>
      </c>
      <c r="B2284" s="42" t="s">
        <v>1698</v>
      </c>
      <c r="C2284" s="42" t="s">
        <v>238</v>
      </c>
      <c r="D2284" s="42" t="s">
        <v>1711</v>
      </c>
      <c r="E2284" s="42" t="s">
        <v>3</v>
      </c>
      <c r="F2284" s="16">
        <v>370</v>
      </c>
      <c r="G2284" s="43">
        <v>335.3</v>
      </c>
      <c r="H2284" s="44">
        <f t="shared" si="35"/>
        <v>0.90621621621621629</v>
      </c>
    </row>
    <row r="2285" spans="1:8" ht="15.75" outlineLevel="4" x14ac:dyDescent="0.2">
      <c r="A2285" s="8" t="s">
        <v>2128</v>
      </c>
      <c r="B2285" s="36" t="s">
        <v>1698</v>
      </c>
      <c r="C2285" s="36" t="s">
        <v>527</v>
      </c>
      <c r="D2285" s="36"/>
      <c r="E2285" s="36"/>
      <c r="F2285" s="15">
        <v>2195.8000000000002</v>
      </c>
      <c r="G2285" s="38">
        <v>2119.8000000000002</v>
      </c>
      <c r="H2285" s="39">
        <f t="shared" si="35"/>
        <v>0.9653884688951635</v>
      </c>
    </row>
    <row r="2286" spans="1:8" ht="15.75" outlineLevel="5" collapsed="1" x14ac:dyDescent="0.2">
      <c r="A2286" s="40" t="s">
        <v>1280</v>
      </c>
      <c r="B2286" s="36" t="s">
        <v>1698</v>
      </c>
      <c r="C2286" s="36" t="s">
        <v>1279</v>
      </c>
      <c r="D2286" s="36"/>
      <c r="E2286" s="36"/>
      <c r="F2286" s="15">
        <v>2195.8000000000002</v>
      </c>
      <c r="G2286" s="38">
        <v>2119.8000000000002</v>
      </c>
      <c r="H2286" s="39">
        <f t="shared" si="35"/>
        <v>0.9653884688951635</v>
      </c>
    </row>
    <row r="2287" spans="1:8" s="45" customFormat="1" ht="47.25" outlineLevel="6" x14ac:dyDescent="0.2">
      <c r="A2287" s="41" t="s">
        <v>1282</v>
      </c>
      <c r="B2287" s="42" t="s">
        <v>1698</v>
      </c>
      <c r="C2287" s="42" t="s">
        <v>1279</v>
      </c>
      <c r="D2287" s="42" t="s">
        <v>1281</v>
      </c>
      <c r="E2287" s="42"/>
      <c r="F2287" s="16">
        <v>2195.8000000000002</v>
      </c>
      <c r="G2287" s="43">
        <v>2119.8000000000002</v>
      </c>
      <c r="H2287" s="44">
        <f t="shared" si="35"/>
        <v>0.9653884688951635</v>
      </c>
    </row>
    <row r="2288" spans="1:8" s="45" customFormat="1" ht="47.25" outlineLevel="7" x14ac:dyDescent="0.2">
      <c r="A2288" s="41" t="s">
        <v>1700</v>
      </c>
      <c r="B2288" s="42" t="s">
        <v>1698</v>
      </c>
      <c r="C2288" s="42" t="s">
        <v>1279</v>
      </c>
      <c r="D2288" s="42" t="s">
        <v>1699</v>
      </c>
      <c r="E2288" s="42"/>
      <c r="F2288" s="16">
        <v>2195.8000000000002</v>
      </c>
      <c r="G2288" s="43">
        <v>2119.8000000000002</v>
      </c>
      <c r="H2288" s="44">
        <f t="shared" si="35"/>
        <v>0.9653884688951635</v>
      </c>
    </row>
    <row r="2289" spans="1:8" s="45" customFormat="1" ht="63" outlineLevel="5" x14ac:dyDescent="0.2">
      <c r="A2289" s="41" t="s">
        <v>1702</v>
      </c>
      <c r="B2289" s="42" t="s">
        <v>1698</v>
      </c>
      <c r="C2289" s="42" t="s">
        <v>1279</v>
      </c>
      <c r="D2289" s="42" t="s">
        <v>1701</v>
      </c>
      <c r="E2289" s="42"/>
      <c r="F2289" s="16">
        <v>2195.8000000000002</v>
      </c>
      <c r="G2289" s="43">
        <v>2119.8000000000002</v>
      </c>
      <c r="H2289" s="44">
        <f t="shared" si="35"/>
        <v>0.9653884688951635</v>
      </c>
    </row>
    <row r="2290" spans="1:8" s="45" customFormat="1" ht="31.5" outlineLevel="6" x14ac:dyDescent="0.2">
      <c r="A2290" s="41" t="s">
        <v>19</v>
      </c>
      <c r="B2290" s="42" t="s">
        <v>1698</v>
      </c>
      <c r="C2290" s="42" t="s">
        <v>1279</v>
      </c>
      <c r="D2290" s="42" t="s">
        <v>1704</v>
      </c>
      <c r="E2290" s="42"/>
      <c r="F2290" s="16">
        <v>2195.8000000000002</v>
      </c>
      <c r="G2290" s="43">
        <v>2119.8000000000002</v>
      </c>
      <c r="H2290" s="44">
        <f t="shared" si="35"/>
        <v>0.9653884688951635</v>
      </c>
    </row>
    <row r="2291" spans="1:8" s="45" customFormat="1" ht="31.5" outlineLevel="7" x14ac:dyDescent="0.2">
      <c r="A2291" s="41" t="s">
        <v>21</v>
      </c>
      <c r="B2291" s="42" t="s">
        <v>1698</v>
      </c>
      <c r="C2291" s="42" t="s">
        <v>1279</v>
      </c>
      <c r="D2291" s="42" t="s">
        <v>1704</v>
      </c>
      <c r="E2291" s="42" t="s">
        <v>20</v>
      </c>
      <c r="F2291" s="16">
        <v>2195.8000000000002</v>
      </c>
      <c r="G2291" s="43">
        <v>2119.8000000000002</v>
      </c>
      <c r="H2291" s="44">
        <f t="shared" si="35"/>
        <v>0.9653884688951635</v>
      </c>
    </row>
    <row r="2292" spans="1:8" ht="31.5" outlineLevel="6" x14ac:dyDescent="0.2">
      <c r="A2292" s="8" t="s">
        <v>2161</v>
      </c>
      <c r="B2292" s="36" t="s">
        <v>1712</v>
      </c>
      <c r="C2292" s="36"/>
      <c r="D2292" s="36"/>
      <c r="E2292" s="36"/>
      <c r="F2292" s="15">
        <v>138484.1</v>
      </c>
      <c r="G2292" s="38">
        <v>134509.4</v>
      </c>
      <c r="H2292" s="39">
        <f t="shared" si="35"/>
        <v>0.97129851008166268</v>
      </c>
    </row>
    <row r="2293" spans="1:8" ht="15.75" outlineLevel="7" x14ac:dyDescent="0.2">
      <c r="A2293" s="8" t="s">
        <v>2108</v>
      </c>
      <c r="B2293" s="36" t="s">
        <v>1712</v>
      </c>
      <c r="C2293" s="36" t="s">
        <v>4</v>
      </c>
      <c r="D2293" s="36"/>
      <c r="E2293" s="36"/>
      <c r="F2293" s="15">
        <v>138484.1</v>
      </c>
      <c r="G2293" s="38">
        <v>134509.4</v>
      </c>
      <c r="H2293" s="39">
        <f t="shared" si="35"/>
        <v>0.97129851008166268</v>
      </c>
    </row>
    <row r="2294" spans="1:8" ht="15.75" outlineLevel="7" x14ac:dyDescent="0.2">
      <c r="A2294" s="40" t="s">
        <v>1714</v>
      </c>
      <c r="B2294" s="36" t="s">
        <v>1712</v>
      </c>
      <c r="C2294" s="36" t="s">
        <v>1713</v>
      </c>
      <c r="D2294" s="36"/>
      <c r="E2294" s="36"/>
      <c r="F2294" s="15">
        <v>138484.1</v>
      </c>
      <c r="G2294" s="38">
        <v>134509.4</v>
      </c>
      <c r="H2294" s="39">
        <f t="shared" si="35"/>
        <v>0.97129851008166268</v>
      </c>
    </row>
    <row r="2295" spans="1:8" s="45" customFormat="1" ht="15.75" outlineLevel="1" x14ac:dyDescent="0.2">
      <c r="A2295" s="41" t="s">
        <v>1228</v>
      </c>
      <c r="B2295" s="42" t="s">
        <v>1712</v>
      </c>
      <c r="C2295" s="42" t="s">
        <v>1713</v>
      </c>
      <c r="D2295" s="42" t="s">
        <v>1227</v>
      </c>
      <c r="E2295" s="42"/>
      <c r="F2295" s="16">
        <v>138484.1</v>
      </c>
      <c r="G2295" s="43">
        <v>134509.4</v>
      </c>
      <c r="H2295" s="44">
        <f t="shared" si="35"/>
        <v>0.97129851008166268</v>
      </c>
    </row>
    <row r="2296" spans="1:8" s="45" customFormat="1" ht="47.25" outlineLevel="2" x14ac:dyDescent="0.2">
      <c r="A2296" s="41" t="s">
        <v>1716</v>
      </c>
      <c r="B2296" s="42" t="s">
        <v>1712</v>
      </c>
      <c r="C2296" s="42" t="s">
        <v>1713</v>
      </c>
      <c r="D2296" s="42" t="s">
        <v>1715</v>
      </c>
      <c r="E2296" s="42"/>
      <c r="F2296" s="16">
        <v>138484.1</v>
      </c>
      <c r="G2296" s="43">
        <v>134509.4</v>
      </c>
      <c r="H2296" s="44">
        <f t="shared" si="35"/>
        <v>0.97129851008166268</v>
      </c>
    </row>
    <row r="2297" spans="1:8" s="45" customFormat="1" ht="31.5" outlineLevel="3" x14ac:dyDescent="0.2">
      <c r="A2297" s="41" t="s">
        <v>1718</v>
      </c>
      <c r="B2297" s="42" t="s">
        <v>1712</v>
      </c>
      <c r="C2297" s="42" t="s">
        <v>1713</v>
      </c>
      <c r="D2297" s="42" t="s">
        <v>1717</v>
      </c>
      <c r="E2297" s="42"/>
      <c r="F2297" s="16">
        <v>29539.4</v>
      </c>
      <c r="G2297" s="43">
        <v>29401.1</v>
      </c>
      <c r="H2297" s="44">
        <f t="shared" si="35"/>
        <v>0.99531811749730859</v>
      </c>
    </row>
    <row r="2298" spans="1:8" s="45" customFormat="1" ht="31.5" outlineLevel="4" x14ac:dyDescent="0.2">
      <c r="A2298" s="41" t="s">
        <v>15</v>
      </c>
      <c r="B2298" s="42" t="s">
        <v>1712</v>
      </c>
      <c r="C2298" s="42" t="s">
        <v>1713</v>
      </c>
      <c r="D2298" s="42" t="s">
        <v>1719</v>
      </c>
      <c r="E2298" s="42"/>
      <c r="F2298" s="16">
        <v>29408.6</v>
      </c>
      <c r="G2298" s="43">
        <v>29272.2</v>
      </c>
      <c r="H2298" s="44">
        <f t="shared" si="35"/>
        <v>0.99536190094054122</v>
      </c>
    </row>
    <row r="2299" spans="1:8" s="45" customFormat="1" ht="63.75" customHeight="1" outlineLevel="5" x14ac:dyDescent="0.2">
      <c r="A2299" s="41" t="s">
        <v>17</v>
      </c>
      <c r="B2299" s="42" t="s">
        <v>1712</v>
      </c>
      <c r="C2299" s="42" t="s">
        <v>1713</v>
      </c>
      <c r="D2299" s="42" t="s">
        <v>1719</v>
      </c>
      <c r="E2299" s="42" t="s">
        <v>16</v>
      </c>
      <c r="F2299" s="16">
        <v>29408.6</v>
      </c>
      <c r="G2299" s="43">
        <v>29272.2</v>
      </c>
      <c r="H2299" s="44">
        <f t="shared" si="35"/>
        <v>0.99536190094054122</v>
      </c>
    </row>
    <row r="2300" spans="1:8" s="45" customFormat="1" ht="31.5" outlineLevel="6" x14ac:dyDescent="0.2">
      <c r="A2300" s="41" t="s">
        <v>19</v>
      </c>
      <c r="B2300" s="42" t="s">
        <v>1712</v>
      </c>
      <c r="C2300" s="42" t="s">
        <v>1713</v>
      </c>
      <c r="D2300" s="42" t="s">
        <v>1720</v>
      </c>
      <c r="E2300" s="42"/>
      <c r="F2300" s="16">
        <v>130.80000000000001</v>
      </c>
      <c r="G2300" s="43">
        <v>128.9</v>
      </c>
      <c r="H2300" s="44">
        <f t="shared" si="35"/>
        <v>0.98547400611620795</v>
      </c>
    </row>
    <row r="2301" spans="1:8" s="45" customFormat="1" ht="63.75" customHeight="1" outlineLevel="7" x14ac:dyDescent="0.2">
      <c r="A2301" s="41" t="s">
        <v>17</v>
      </c>
      <c r="B2301" s="42" t="s">
        <v>1712</v>
      </c>
      <c r="C2301" s="42" t="s">
        <v>1713</v>
      </c>
      <c r="D2301" s="42" t="s">
        <v>1720</v>
      </c>
      <c r="E2301" s="42" t="s">
        <v>16</v>
      </c>
      <c r="F2301" s="16">
        <v>130.80000000000001</v>
      </c>
      <c r="G2301" s="43">
        <v>128.9</v>
      </c>
      <c r="H2301" s="44">
        <f t="shared" si="35"/>
        <v>0.98547400611620795</v>
      </c>
    </row>
    <row r="2302" spans="1:8" s="45" customFormat="1" ht="15.75" x14ac:dyDescent="0.2">
      <c r="A2302" s="41" t="s">
        <v>1722</v>
      </c>
      <c r="B2302" s="42" t="s">
        <v>1712</v>
      </c>
      <c r="C2302" s="42" t="s">
        <v>1713</v>
      </c>
      <c r="D2302" s="42" t="s">
        <v>1721</v>
      </c>
      <c r="E2302" s="42"/>
      <c r="F2302" s="16">
        <v>74175.100000000006</v>
      </c>
      <c r="G2302" s="43">
        <v>70414.7</v>
      </c>
      <c r="H2302" s="44">
        <f t="shared" si="35"/>
        <v>0.9493037420913486</v>
      </c>
    </row>
    <row r="2303" spans="1:8" s="45" customFormat="1" ht="31.5" outlineLevel="1" x14ac:dyDescent="0.2">
      <c r="A2303" s="41" t="s">
        <v>15</v>
      </c>
      <c r="B2303" s="42" t="s">
        <v>1712</v>
      </c>
      <c r="C2303" s="42" t="s">
        <v>1713</v>
      </c>
      <c r="D2303" s="42" t="s">
        <v>1723</v>
      </c>
      <c r="E2303" s="42"/>
      <c r="F2303" s="16">
        <v>72411.8</v>
      </c>
      <c r="G2303" s="43">
        <v>68752.7</v>
      </c>
      <c r="H2303" s="44">
        <f t="shared" si="35"/>
        <v>0.94946818060039928</v>
      </c>
    </row>
    <row r="2304" spans="1:8" s="45" customFormat="1" ht="63.75" customHeight="1" outlineLevel="2" x14ac:dyDescent="0.2">
      <c r="A2304" s="41" t="s">
        <v>17</v>
      </c>
      <c r="B2304" s="42" t="s">
        <v>1712</v>
      </c>
      <c r="C2304" s="42" t="s">
        <v>1713</v>
      </c>
      <c r="D2304" s="42" t="s">
        <v>1723</v>
      </c>
      <c r="E2304" s="42" t="s">
        <v>16</v>
      </c>
      <c r="F2304" s="16">
        <v>72411.8</v>
      </c>
      <c r="G2304" s="43">
        <v>68752.7</v>
      </c>
      <c r="H2304" s="44">
        <f t="shared" si="35"/>
        <v>0.94946818060039928</v>
      </c>
    </row>
    <row r="2305" spans="1:8" s="45" customFormat="1" ht="31.5" outlineLevel="3" x14ac:dyDescent="0.2">
      <c r="A2305" s="41" t="s">
        <v>19</v>
      </c>
      <c r="B2305" s="42" t="s">
        <v>1712</v>
      </c>
      <c r="C2305" s="42" t="s">
        <v>1713</v>
      </c>
      <c r="D2305" s="42" t="s">
        <v>1724</v>
      </c>
      <c r="E2305" s="42"/>
      <c r="F2305" s="16">
        <v>1763.3</v>
      </c>
      <c r="G2305" s="43">
        <v>1662</v>
      </c>
      <c r="H2305" s="44">
        <f t="shared" si="35"/>
        <v>0.94255089888277666</v>
      </c>
    </row>
    <row r="2306" spans="1:8" s="45" customFormat="1" ht="63.75" customHeight="1" outlineLevel="4" x14ac:dyDescent="0.2">
      <c r="A2306" s="41" t="s">
        <v>17</v>
      </c>
      <c r="B2306" s="42" t="s">
        <v>1712</v>
      </c>
      <c r="C2306" s="42" t="s">
        <v>1713</v>
      </c>
      <c r="D2306" s="42" t="s">
        <v>1724</v>
      </c>
      <c r="E2306" s="42" t="s">
        <v>16</v>
      </c>
      <c r="F2306" s="16">
        <v>890.2</v>
      </c>
      <c r="G2306" s="43">
        <v>812.9</v>
      </c>
      <c r="H2306" s="44">
        <f t="shared" si="35"/>
        <v>0.91316558076836662</v>
      </c>
    </row>
    <row r="2307" spans="1:8" s="45" customFormat="1" ht="31.5" outlineLevel="5" x14ac:dyDescent="0.2">
      <c r="A2307" s="41" t="s">
        <v>21</v>
      </c>
      <c r="B2307" s="42" t="s">
        <v>1712</v>
      </c>
      <c r="C2307" s="42" t="s">
        <v>1713</v>
      </c>
      <c r="D2307" s="42" t="s">
        <v>1724</v>
      </c>
      <c r="E2307" s="42" t="s">
        <v>20</v>
      </c>
      <c r="F2307" s="16">
        <v>833.1</v>
      </c>
      <c r="G2307" s="43">
        <v>820.4</v>
      </c>
      <c r="H2307" s="44">
        <f t="shared" si="35"/>
        <v>0.9847557316048493</v>
      </c>
    </row>
    <row r="2308" spans="1:8" s="45" customFormat="1" ht="15.75" outlineLevel="6" x14ac:dyDescent="0.2">
      <c r="A2308" s="41" t="s">
        <v>72</v>
      </c>
      <c r="B2308" s="42" t="s">
        <v>1712</v>
      </c>
      <c r="C2308" s="42" t="s">
        <v>1713</v>
      </c>
      <c r="D2308" s="42" t="s">
        <v>1724</v>
      </c>
      <c r="E2308" s="42" t="s">
        <v>3</v>
      </c>
      <c r="F2308" s="16">
        <v>40</v>
      </c>
      <c r="G2308" s="43">
        <v>28.7</v>
      </c>
      <c r="H2308" s="44">
        <f t="shared" si="35"/>
        <v>0.71750000000000003</v>
      </c>
    </row>
    <row r="2309" spans="1:8" s="45" customFormat="1" ht="31.5" outlineLevel="7" x14ac:dyDescent="0.2">
      <c r="A2309" s="41" t="s">
        <v>1726</v>
      </c>
      <c r="B2309" s="42" t="s">
        <v>1712</v>
      </c>
      <c r="C2309" s="42" t="s">
        <v>1713</v>
      </c>
      <c r="D2309" s="42" t="s">
        <v>1725</v>
      </c>
      <c r="E2309" s="42"/>
      <c r="F2309" s="16">
        <v>15351</v>
      </c>
      <c r="G2309" s="43">
        <v>15280.4</v>
      </c>
      <c r="H2309" s="44">
        <f t="shared" si="35"/>
        <v>0.99540095107810567</v>
      </c>
    </row>
    <row r="2310" spans="1:8" s="45" customFormat="1" ht="31.5" outlineLevel="6" x14ac:dyDescent="0.2">
      <c r="A2310" s="41" t="s">
        <v>754</v>
      </c>
      <c r="B2310" s="42" t="s">
        <v>1712</v>
      </c>
      <c r="C2310" s="42" t="s">
        <v>1713</v>
      </c>
      <c r="D2310" s="42" t="s">
        <v>1727</v>
      </c>
      <c r="E2310" s="42"/>
      <c r="F2310" s="16">
        <v>14588.8</v>
      </c>
      <c r="G2310" s="43">
        <v>14530.3</v>
      </c>
      <c r="H2310" s="44">
        <f t="shared" si="35"/>
        <v>0.99599007457775823</v>
      </c>
    </row>
    <row r="2311" spans="1:8" s="45" customFormat="1" ht="63.75" customHeight="1" outlineLevel="7" x14ac:dyDescent="0.2">
      <c r="A2311" s="41" t="s">
        <v>17</v>
      </c>
      <c r="B2311" s="42" t="s">
        <v>1712</v>
      </c>
      <c r="C2311" s="42" t="s">
        <v>1713</v>
      </c>
      <c r="D2311" s="42" t="s">
        <v>1727</v>
      </c>
      <c r="E2311" s="42" t="s">
        <v>16</v>
      </c>
      <c r="F2311" s="16">
        <v>14588.8</v>
      </c>
      <c r="G2311" s="43">
        <v>14530.3</v>
      </c>
      <c r="H2311" s="44">
        <f t="shared" si="35"/>
        <v>0.99599007457775823</v>
      </c>
    </row>
    <row r="2312" spans="1:8" s="45" customFormat="1" ht="31.5" outlineLevel="7" x14ac:dyDescent="0.2">
      <c r="A2312" s="41" t="s">
        <v>19</v>
      </c>
      <c r="B2312" s="42" t="s">
        <v>1712</v>
      </c>
      <c r="C2312" s="42" t="s">
        <v>1713</v>
      </c>
      <c r="D2312" s="42" t="s">
        <v>1728</v>
      </c>
      <c r="E2312" s="42"/>
      <c r="F2312" s="16">
        <v>762.2</v>
      </c>
      <c r="G2312" s="43">
        <v>750.1</v>
      </c>
      <c r="H2312" s="44">
        <f t="shared" ref="H2312:H2375" si="36">G2312/F2312</f>
        <v>0.98412490160062971</v>
      </c>
    </row>
    <row r="2313" spans="1:8" s="45" customFormat="1" ht="63.75" customHeight="1" outlineLevel="7" x14ac:dyDescent="0.2">
      <c r="A2313" s="41" t="s">
        <v>17</v>
      </c>
      <c r="B2313" s="42" t="s">
        <v>1712</v>
      </c>
      <c r="C2313" s="42" t="s">
        <v>1713</v>
      </c>
      <c r="D2313" s="42" t="s">
        <v>1728</v>
      </c>
      <c r="E2313" s="42" t="s">
        <v>16</v>
      </c>
      <c r="F2313" s="16">
        <v>114.6</v>
      </c>
      <c r="G2313" s="43">
        <v>111.5</v>
      </c>
      <c r="H2313" s="44">
        <f t="shared" si="36"/>
        <v>0.97294938917975571</v>
      </c>
    </row>
    <row r="2314" spans="1:8" s="45" customFormat="1" ht="31.5" x14ac:dyDescent="0.2">
      <c r="A2314" s="41" t="s">
        <v>21</v>
      </c>
      <c r="B2314" s="42" t="s">
        <v>1712</v>
      </c>
      <c r="C2314" s="42" t="s">
        <v>1713</v>
      </c>
      <c r="D2314" s="42" t="s">
        <v>1728</v>
      </c>
      <c r="E2314" s="42" t="s">
        <v>20</v>
      </c>
      <c r="F2314" s="16">
        <v>643.70000000000005</v>
      </c>
      <c r="G2314" s="43">
        <v>635.4</v>
      </c>
      <c r="H2314" s="44">
        <f t="shared" si="36"/>
        <v>0.98710579462482517</v>
      </c>
    </row>
    <row r="2315" spans="1:8" s="45" customFormat="1" ht="15.75" outlineLevel="1" x14ac:dyDescent="0.2">
      <c r="A2315" s="41" t="s">
        <v>72</v>
      </c>
      <c r="B2315" s="42" t="s">
        <v>1712</v>
      </c>
      <c r="C2315" s="42" t="s">
        <v>1713</v>
      </c>
      <c r="D2315" s="42" t="s">
        <v>1728</v>
      </c>
      <c r="E2315" s="42" t="s">
        <v>3</v>
      </c>
      <c r="F2315" s="16">
        <v>3.9</v>
      </c>
      <c r="G2315" s="43">
        <v>3.3</v>
      </c>
      <c r="H2315" s="44">
        <f t="shared" si="36"/>
        <v>0.84615384615384615</v>
      </c>
    </row>
    <row r="2316" spans="1:8" s="45" customFormat="1" ht="47.25" outlineLevel="2" x14ac:dyDescent="0.2">
      <c r="A2316" s="41" t="s">
        <v>1730</v>
      </c>
      <c r="B2316" s="42" t="s">
        <v>1712</v>
      </c>
      <c r="C2316" s="42" t="s">
        <v>1713</v>
      </c>
      <c r="D2316" s="42" t="s">
        <v>1729</v>
      </c>
      <c r="E2316" s="42"/>
      <c r="F2316" s="16">
        <v>18199.2</v>
      </c>
      <c r="G2316" s="43">
        <v>18196.099999999999</v>
      </c>
      <c r="H2316" s="44">
        <f t="shared" si="36"/>
        <v>0.99982966284232266</v>
      </c>
    </row>
    <row r="2317" spans="1:8" s="45" customFormat="1" ht="15.75" outlineLevel="3" x14ac:dyDescent="0.2">
      <c r="A2317" s="41" t="s">
        <v>72</v>
      </c>
      <c r="B2317" s="42" t="s">
        <v>1712</v>
      </c>
      <c r="C2317" s="42" t="s">
        <v>1713</v>
      </c>
      <c r="D2317" s="42" t="s">
        <v>1729</v>
      </c>
      <c r="E2317" s="42" t="s">
        <v>3</v>
      </c>
      <c r="F2317" s="16">
        <v>18199.2</v>
      </c>
      <c r="G2317" s="43">
        <v>18196.099999999999</v>
      </c>
      <c r="H2317" s="44">
        <f t="shared" si="36"/>
        <v>0.99982966284232266</v>
      </c>
    </row>
    <row r="2318" spans="1:8" s="45" customFormat="1" ht="63" outlineLevel="4" x14ac:dyDescent="0.2">
      <c r="A2318" s="41" t="s">
        <v>1732</v>
      </c>
      <c r="B2318" s="42" t="s">
        <v>1712</v>
      </c>
      <c r="C2318" s="42" t="s">
        <v>1713</v>
      </c>
      <c r="D2318" s="42" t="s">
        <v>1731</v>
      </c>
      <c r="E2318" s="42"/>
      <c r="F2318" s="16">
        <v>119.4</v>
      </c>
      <c r="G2318" s="43">
        <v>119.3</v>
      </c>
      <c r="H2318" s="44">
        <f t="shared" si="36"/>
        <v>0.99916247906197653</v>
      </c>
    </row>
    <row r="2319" spans="1:8" s="45" customFormat="1" ht="31.5" outlineLevel="5" x14ac:dyDescent="0.2">
      <c r="A2319" s="41" t="s">
        <v>21</v>
      </c>
      <c r="B2319" s="42" t="s">
        <v>1712</v>
      </c>
      <c r="C2319" s="42" t="s">
        <v>1713</v>
      </c>
      <c r="D2319" s="42" t="s">
        <v>1731</v>
      </c>
      <c r="E2319" s="42" t="s">
        <v>20</v>
      </c>
      <c r="F2319" s="16">
        <v>119.4</v>
      </c>
      <c r="G2319" s="43">
        <v>119.3</v>
      </c>
      <c r="H2319" s="44">
        <f t="shared" si="36"/>
        <v>0.99916247906197653</v>
      </c>
    </row>
    <row r="2320" spans="1:8" s="45" customFormat="1" ht="47.25" outlineLevel="6" x14ac:dyDescent="0.2">
      <c r="A2320" s="41" t="s">
        <v>1734</v>
      </c>
      <c r="B2320" s="42" t="s">
        <v>1712</v>
      </c>
      <c r="C2320" s="42" t="s">
        <v>1713</v>
      </c>
      <c r="D2320" s="42" t="s">
        <v>1733</v>
      </c>
      <c r="E2320" s="42"/>
      <c r="F2320" s="16">
        <v>1100</v>
      </c>
      <c r="G2320" s="43">
        <v>1097.7</v>
      </c>
      <c r="H2320" s="44">
        <f t="shared" si="36"/>
        <v>0.99790909090909097</v>
      </c>
    </row>
    <row r="2321" spans="1:8" s="45" customFormat="1" ht="31.5" outlineLevel="7" x14ac:dyDescent="0.2">
      <c r="A2321" s="41" t="s">
        <v>21</v>
      </c>
      <c r="B2321" s="42" t="s">
        <v>1712</v>
      </c>
      <c r="C2321" s="42" t="s">
        <v>1713</v>
      </c>
      <c r="D2321" s="42" t="s">
        <v>1733</v>
      </c>
      <c r="E2321" s="42" t="s">
        <v>20</v>
      </c>
      <c r="F2321" s="16">
        <v>1100</v>
      </c>
      <c r="G2321" s="43">
        <v>1097.7</v>
      </c>
      <c r="H2321" s="44">
        <f t="shared" si="36"/>
        <v>0.99790909090909097</v>
      </c>
    </row>
    <row r="2322" spans="1:8" ht="31.5" outlineLevel="6" x14ac:dyDescent="0.2">
      <c r="A2322" s="8" t="s">
        <v>2162</v>
      </c>
      <c r="B2322" s="36" t="s">
        <v>1735</v>
      </c>
      <c r="C2322" s="36"/>
      <c r="D2322" s="36"/>
      <c r="E2322" s="36"/>
      <c r="F2322" s="15">
        <v>12969.6</v>
      </c>
      <c r="G2322" s="38">
        <v>12914.6</v>
      </c>
      <c r="H2322" s="39">
        <f t="shared" si="36"/>
        <v>0.99575931408832963</v>
      </c>
    </row>
    <row r="2323" spans="1:8" ht="15.75" outlineLevel="7" x14ac:dyDescent="0.2">
      <c r="A2323" s="8" t="s">
        <v>2108</v>
      </c>
      <c r="B2323" s="36" t="s">
        <v>1735</v>
      </c>
      <c r="C2323" s="36" t="s">
        <v>4</v>
      </c>
      <c r="D2323" s="36"/>
      <c r="E2323" s="36"/>
      <c r="F2323" s="15">
        <v>12900</v>
      </c>
      <c r="G2323" s="38">
        <v>12845</v>
      </c>
      <c r="H2323" s="39">
        <f t="shared" si="36"/>
        <v>0.99573643410852708</v>
      </c>
    </row>
    <row r="2324" spans="1:8" ht="15.75" outlineLevel="7" x14ac:dyDescent="0.2">
      <c r="A2324" s="40" t="s">
        <v>7</v>
      </c>
      <c r="B2324" s="36" t="s">
        <v>1735</v>
      </c>
      <c r="C2324" s="36" t="s">
        <v>6</v>
      </c>
      <c r="D2324" s="36"/>
      <c r="E2324" s="36"/>
      <c r="F2324" s="15">
        <v>12900</v>
      </c>
      <c r="G2324" s="38">
        <v>12845</v>
      </c>
      <c r="H2324" s="39">
        <f t="shared" si="36"/>
        <v>0.99573643410852708</v>
      </c>
    </row>
    <row r="2325" spans="1:8" s="45" customFormat="1" ht="15.75" outlineLevel="7" x14ac:dyDescent="0.2">
      <c r="A2325" s="41" t="s">
        <v>1228</v>
      </c>
      <c r="B2325" s="42" t="s">
        <v>1735</v>
      </c>
      <c r="C2325" s="42" t="s">
        <v>6</v>
      </c>
      <c r="D2325" s="42" t="s">
        <v>1227</v>
      </c>
      <c r="E2325" s="42"/>
      <c r="F2325" s="16">
        <v>12900</v>
      </c>
      <c r="G2325" s="43">
        <v>12845</v>
      </c>
      <c r="H2325" s="44">
        <f t="shared" si="36"/>
        <v>0.99573643410852708</v>
      </c>
    </row>
    <row r="2326" spans="1:8" s="45" customFormat="1" ht="31.5" outlineLevel="6" x14ac:dyDescent="0.2">
      <c r="A2326" s="41" t="s">
        <v>1737</v>
      </c>
      <c r="B2326" s="42" t="s">
        <v>1735</v>
      </c>
      <c r="C2326" s="42" t="s">
        <v>6</v>
      </c>
      <c r="D2326" s="42" t="s">
        <v>1736</v>
      </c>
      <c r="E2326" s="42"/>
      <c r="F2326" s="16">
        <v>12900</v>
      </c>
      <c r="G2326" s="43">
        <v>12845</v>
      </c>
      <c r="H2326" s="44">
        <f t="shared" si="36"/>
        <v>0.99573643410852708</v>
      </c>
    </row>
    <row r="2327" spans="1:8" s="45" customFormat="1" ht="31.5" outlineLevel="7" x14ac:dyDescent="0.2">
      <c r="A2327" s="41" t="s">
        <v>1737</v>
      </c>
      <c r="B2327" s="42" t="s">
        <v>1735</v>
      </c>
      <c r="C2327" s="42" t="s">
        <v>6</v>
      </c>
      <c r="D2327" s="42" t="s">
        <v>1738</v>
      </c>
      <c r="E2327" s="42"/>
      <c r="F2327" s="16">
        <v>2768.4</v>
      </c>
      <c r="G2327" s="43">
        <v>2748.3</v>
      </c>
      <c r="H2327" s="44">
        <f t="shared" si="36"/>
        <v>0.99273948851322069</v>
      </c>
    </row>
    <row r="2328" spans="1:8" s="45" customFormat="1" ht="31.5" outlineLevel="6" x14ac:dyDescent="0.2">
      <c r="A2328" s="41" t="s">
        <v>15</v>
      </c>
      <c r="B2328" s="42" t="s">
        <v>1735</v>
      </c>
      <c r="C2328" s="42" t="s">
        <v>6</v>
      </c>
      <c r="D2328" s="42" t="s">
        <v>1739</v>
      </c>
      <c r="E2328" s="42"/>
      <c r="F2328" s="16">
        <v>2768.4</v>
      </c>
      <c r="G2328" s="43">
        <v>2748.3</v>
      </c>
      <c r="H2328" s="44">
        <f t="shared" si="36"/>
        <v>0.99273948851322069</v>
      </c>
    </row>
    <row r="2329" spans="1:8" s="45" customFormat="1" ht="63.75" customHeight="1" outlineLevel="7" x14ac:dyDescent="0.2">
      <c r="A2329" s="41" t="s">
        <v>17</v>
      </c>
      <c r="B2329" s="42" t="s">
        <v>1735</v>
      </c>
      <c r="C2329" s="42" t="s">
        <v>6</v>
      </c>
      <c r="D2329" s="42" t="s">
        <v>1739</v>
      </c>
      <c r="E2329" s="42" t="s">
        <v>16</v>
      </c>
      <c r="F2329" s="16">
        <v>2768.4</v>
      </c>
      <c r="G2329" s="43">
        <v>2748.3</v>
      </c>
      <c r="H2329" s="44">
        <f t="shared" si="36"/>
        <v>0.99273948851322069</v>
      </c>
    </row>
    <row r="2330" spans="1:8" s="45" customFormat="1" ht="31.5" x14ac:dyDescent="0.2">
      <c r="A2330" s="41" t="s">
        <v>1741</v>
      </c>
      <c r="B2330" s="42" t="s">
        <v>1735</v>
      </c>
      <c r="C2330" s="42" t="s">
        <v>6</v>
      </c>
      <c r="D2330" s="42" t="s">
        <v>1740</v>
      </c>
      <c r="E2330" s="42"/>
      <c r="F2330" s="16">
        <v>10131.6</v>
      </c>
      <c r="G2330" s="43">
        <v>10096.700000000001</v>
      </c>
      <c r="H2330" s="44">
        <f t="shared" si="36"/>
        <v>0.99655533183307676</v>
      </c>
    </row>
    <row r="2331" spans="1:8" s="45" customFormat="1" ht="31.5" outlineLevel="1" x14ac:dyDescent="0.2">
      <c r="A2331" s="41" t="s">
        <v>15</v>
      </c>
      <c r="B2331" s="42" t="s">
        <v>1735</v>
      </c>
      <c r="C2331" s="42" t="s">
        <v>6</v>
      </c>
      <c r="D2331" s="42" t="s">
        <v>1742</v>
      </c>
      <c r="E2331" s="42"/>
      <c r="F2331" s="16">
        <v>9097.7000000000007</v>
      </c>
      <c r="G2331" s="43">
        <v>9080.4</v>
      </c>
      <c r="H2331" s="44">
        <f t="shared" si="36"/>
        <v>0.99809842047990138</v>
      </c>
    </row>
    <row r="2332" spans="1:8" s="45" customFormat="1" ht="63.75" customHeight="1" outlineLevel="2" x14ac:dyDescent="0.2">
      <c r="A2332" s="41" t="s">
        <v>17</v>
      </c>
      <c r="B2332" s="42" t="s">
        <v>1735</v>
      </c>
      <c r="C2332" s="42" t="s">
        <v>6</v>
      </c>
      <c r="D2332" s="42" t="s">
        <v>1742</v>
      </c>
      <c r="E2332" s="42" t="s">
        <v>16</v>
      </c>
      <c r="F2332" s="16">
        <v>9097.7000000000007</v>
      </c>
      <c r="G2332" s="43">
        <v>9080.4</v>
      </c>
      <c r="H2332" s="44">
        <f t="shared" si="36"/>
        <v>0.99809842047990138</v>
      </c>
    </row>
    <row r="2333" spans="1:8" s="45" customFormat="1" ht="31.5" outlineLevel="3" x14ac:dyDescent="0.2">
      <c r="A2333" s="41" t="s">
        <v>19</v>
      </c>
      <c r="B2333" s="42" t="s">
        <v>1735</v>
      </c>
      <c r="C2333" s="42" t="s">
        <v>6</v>
      </c>
      <c r="D2333" s="42" t="s">
        <v>1743</v>
      </c>
      <c r="E2333" s="42"/>
      <c r="F2333" s="16">
        <v>1033.9000000000001</v>
      </c>
      <c r="G2333" s="43">
        <v>1016.3</v>
      </c>
      <c r="H2333" s="44">
        <f t="shared" si="36"/>
        <v>0.98297707708675874</v>
      </c>
    </row>
    <row r="2334" spans="1:8" s="45" customFormat="1" ht="63.75" customHeight="1" outlineLevel="4" x14ac:dyDescent="0.2">
      <c r="A2334" s="41" t="s">
        <v>17</v>
      </c>
      <c r="B2334" s="42" t="s">
        <v>1735</v>
      </c>
      <c r="C2334" s="42" t="s">
        <v>6</v>
      </c>
      <c r="D2334" s="42" t="s">
        <v>1743</v>
      </c>
      <c r="E2334" s="42" t="s">
        <v>16</v>
      </c>
      <c r="F2334" s="16">
        <v>350</v>
      </c>
      <c r="G2334" s="43">
        <v>332.7</v>
      </c>
      <c r="H2334" s="44">
        <f t="shared" si="36"/>
        <v>0.95057142857142851</v>
      </c>
    </row>
    <row r="2335" spans="1:8" s="45" customFormat="1" ht="31.5" outlineLevel="5" x14ac:dyDescent="0.2">
      <c r="A2335" s="41" t="s">
        <v>21</v>
      </c>
      <c r="B2335" s="42" t="s">
        <v>1735</v>
      </c>
      <c r="C2335" s="42" t="s">
        <v>6</v>
      </c>
      <c r="D2335" s="42" t="s">
        <v>1743</v>
      </c>
      <c r="E2335" s="42" t="s">
        <v>20</v>
      </c>
      <c r="F2335" s="16">
        <v>683.9</v>
      </c>
      <c r="G2335" s="43">
        <v>683.6</v>
      </c>
      <c r="H2335" s="44">
        <f t="shared" si="36"/>
        <v>0.99956133937710201</v>
      </c>
    </row>
    <row r="2336" spans="1:8" ht="15.75" outlineLevel="6" x14ac:dyDescent="0.2">
      <c r="A2336" s="8" t="s">
        <v>2109</v>
      </c>
      <c r="B2336" s="36" t="s">
        <v>1735</v>
      </c>
      <c r="C2336" s="36" t="s">
        <v>22</v>
      </c>
      <c r="D2336" s="36"/>
      <c r="E2336" s="36"/>
      <c r="F2336" s="15">
        <v>69.599999999999994</v>
      </c>
      <c r="G2336" s="38">
        <v>69.599999999999994</v>
      </c>
      <c r="H2336" s="39">
        <f t="shared" si="36"/>
        <v>1</v>
      </c>
    </row>
    <row r="2337" spans="1:8" ht="31.5" outlineLevel="7" x14ac:dyDescent="0.2">
      <c r="A2337" s="40" t="s">
        <v>83</v>
      </c>
      <c r="B2337" s="36" t="s">
        <v>1735</v>
      </c>
      <c r="C2337" s="36" t="s">
        <v>82</v>
      </c>
      <c r="D2337" s="36"/>
      <c r="E2337" s="36"/>
      <c r="F2337" s="15">
        <v>69.599999999999994</v>
      </c>
      <c r="G2337" s="38">
        <v>69.599999999999994</v>
      </c>
      <c r="H2337" s="39">
        <f t="shared" si="36"/>
        <v>1</v>
      </c>
    </row>
    <row r="2338" spans="1:8" s="45" customFormat="1" ht="15.75" outlineLevel="6" x14ac:dyDescent="0.2">
      <c r="A2338" s="41" t="s">
        <v>1228</v>
      </c>
      <c r="B2338" s="42" t="s">
        <v>1735</v>
      </c>
      <c r="C2338" s="42" t="s">
        <v>82</v>
      </c>
      <c r="D2338" s="42" t="s">
        <v>1227</v>
      </c>
      <c r="E2338" s="42"/>
      <c r="F2338" s="16">
        <v>69.599999999999994</v>
      </c>
      <c r="G2338" s="43">
        <v>69.599999999999994</v>
      </c>
      <c r="H2338" s="44">
        <f t="shared" si="36"/>
        <v>1</v>
      </c>
    </row>
    <row r="2339" spans="1:8" s="45" customFormat="1" ht="31.5" outlineLevel="7" x14ac:dyDescent="0.2">
      <c r="A2339" s="41" t="s">
        <v>1737</v>
      </c>
      <c r="B2339" s="42" t="s">
        <v>1735</v>
      </c>
      <c r="C2339" s="42" t="s">
        <v>82</v>
      </c>
      <c r="D2339" s="42" t="s">
        <v>1736</v>
      </c>
      <c r="E2339" s="42"/>
      <c r="F2339" s="16">
        <v>69.599999999999994</v>
      </c>
      <c r="G2339" s="43">
        <v>69.599999999999994</v>
      </c>
      <c r="H2339" s="44">
        <f t="shared" si="36"/>
        <v>1</v>
      </c>
    </row>
    <row r="2340" spans="1:8" s="45" customFormat="1" ht="31.5" outlineLevel="2" x14ac:dyDescent="0.2">
      <c r="A2340" s="41" t="s">
        <v>1741</v>
      </c>
      <c r="B2340" s="42" t="s">
        <v>1735</v>
      </c>
      <c r="C2340" s="42" t="s">
        <v>82</v>
      </c>
      <c r="D2340" s="42" t="s">
        <v>1740</v>
      </c>
      <c r="E2340" s="42"/>
      <c r="F2340" s="16">
        <v>69.599999999999994</v>
      </c>
      <c r="G2340" s="43">
        <v>69.599999999999994</v>
      </c>
      <c r="H2340" s="44">
        <f t="shared" si="36"/>
        <v>1</v>
      </c>
    </row>
    <row r="2341" spans="1:8" s="45" customFormat="1" ht="47.25" outlineLevel="3" x14ac:dyDescent="0.2">
      <c r="A2341" s="41" t="s">
        <v>1697</v>
      </c>
      <c r="B2341" s="42" t="s">
        <v>1735</v>
      </c>
      <c r="C2341" s="42" t="s">
        <v>82</v>
      </c>
      <c r="D2341" s="42" t="s">
        <v>1744</v>
      </c>
      <c r="E2341" s="42"/>
      <c r="F2341" s="16">
        <v>69.599999999999994</v>
      </c>
      <c r="G2341" s="43">
        <v>69.599999999999994</v>
      </c>
      <c r="H2341" s="44">
        <f t="shared" si="36"/>
        <v>1</v>
      </c>
    </row>
    <row r="2342" spans="1:8" s="45" customFormat="1" ht="31.5" outlineLevel="4" x14ac:dyDescent="0.2">
      <c r="A2342" s="41" t="s">
        <v>21</v>
      </c>
      <c r="B2342" s="42" t="s">
        <v>1735</v>
      </c>
      <c r="C2342" s="42" t="s">
        <v>82</v>
      </c>
      <c r="D2342" s="42" t="s">
        <v>1744</v>
      </c>
      <c r="E2342" s="42" t="s">
        <v>20</v>
      </c>
      <c r="F2342" s="16">
        <v>69.599999999999994</v>
      </c>
      <c r="G2342" s="43">
        <v>69.599999999999994</v>
      </c>
      <c r="H2342" s="44">
        <f t="shared" si="36"/>
        <v>1</v>
      </c>
    </row>
    <row r="2343" spans="1:8" ht="31.5" outlineLevel="5" x14ac:dyDescent="0.2">
      <c r="A2343" s="8" t="s">
        <v>2163</v>
      </c>
      <c r="B2343" s="36" t="s">
        <v>1745</v>
      </c>
      <c r="C2343" s="36"/>
      <c r="D2343" s="36"/>
      <c r="E2343" s="36"/>
      <c r="F2343" s="15">
        <f t="shared" ref="F2343:F2348" si="37">184454.7-0.1</f>
        <v>184454.6</v>
      </c>
      <c r="G2343" s="38">
        <v>184454.6</v>
      </c>
      <c r="H2343" s="39">
        <f t="shared" si="36"/>
        <v>1</v>
      </c>
    </row>
    <row r="2344" spans="1:8" ht="15.75" outlineLevel="6" x14ac:dyDescent="0.2">
      <c r="A2344" s="8" t="s">
        <v>2108</v>
      </c>
      <c r="B2344" s="36" t="s">
        <v>1745</v>
      </c>
      <c r="C2344" s="36" t="s">
        <v>4</v>
      </c>
      <c r="D2344" s="36"/>
      <c r="E2344" s="36"/>
      <c r="F2344" s="15">
        <f t="shared" si="37"/>
        <v>184454.6</v>
      </c>
      <c r="G2344" s="38">
        <v>184454.6</v>
      </c>
      <c r="H2344" s="39">
        <f t="shared" si="36"/>
        <v>1</v>
      </c>
    </row>
    <row r="2345" spans="1:8" ht="15.75" outlineLevel="7" x14ac:dyDescent="0.2">
      <c r="A2345" s="8" t="s">
        <v>7</v>
      </c>
      <c r="B2345" s="36" t="s">
        <v>1745</v>
      </c>
      <c r="C2345" s="36" t="s">
        <v>6</v>
      </c>
      <c r="D2345" s="36"/>
      <c r="E2345" s="36"/>
      <c r="F2345" s="15">
        <f t="shared" si="37"/>
        <v>184454.6</v>
      </c>
      <c r="G2345" s="38">
        <v>184454.6</v>
      </c>
      <c r="H2345" s="39">
        <f t="shared" si="36"/>
        <v>1</v>
      </c>
    </row>
    <row r="2346" spans="1:8" s="45" customFormat="1" ht="47.25" outlineLevel="6" x14ac:dyDescent="0.2">
      <c r="A2346" s="41" t="s">
        <v>1282</v>
      </c>
      <c r="B2346" s="42" t="s">
        <v>1745</v>
      </c>
      <c r="C2346" s="42" t="s">
        <v>6</v>
      </c>
      <c r="D2346" s="42" t="s">
        <v>1281</v>
      </c>
      <c r="E2346" s="42"/>
      <c r="F2346" s="16">
        <f t="shared" si="37"/>
        <v>184454.6</v>
      </c>
      <c r="G2346" s="43">
        <v>184454.6</v>
      </c>
      <c r="H2346" s="44">
        <f t="shared" si="36"/>
        <v>1</v>
      </c>
    </row>
    <row r="2347" spans="1:8" s="45" customFormat="1" ht="47.25" outlineLevel="7" x14ac:dyDescent="0.2">
      <c r="A2347" s="41" t="s">
        <v>1747</v>
      </c>
      <c r="B2347" s="42" t="s">
        <v>1745</v>
      </c>
      <c r="C2347" s="42" t="s">
        <v>6</v>
      </c>
      <c r="D2347" s="42" t="s">
        <v>1746</v>
      </c>
      <c r="E2347" s="42"/>
      <c r="F2347" s="16">
        <f t="shared" si="37"/>
        <v>184454.6</v>
      </c>
      <c r="G2347" s="43">
        <v>184454.6</v>
      </c>
      <c r="H2347" s="44">
        <f t="shared" si="36"/>
        <v>1</v>
      </c>
    </row>
    <row r="2348" spans="1:8" s="45" customFormat="1" ht="47.25" outlineLevel="7" x14ac:dyDescent="0.2">
      <c r="A2348" s="41" t="s">
        <v>1749</v>
      </c>
      <c r="B2348" s="42" t="s">
        <v>1745</v>
      </c>
      <c r="C2348" s="42" t="s">
        <v>6</v>
      </c>
      <c r="D2348" s="42" t="s">
        <v>1748</v>
      </c>
      <c r="E2348" s="42"/>
      <c r="F2348" s="16">
        <f t="shared" si="37"/>
        <v>184454.6</v>
      </c>
      <c r="G2348" s="43">
        <v>184454.6</v>
      </c>
      <c r="H2348" s="44">
        <f t="shared" si="36"/>
        <v>1</v>
      </c>
    </row>
    <row r="2349" spans="1:8" s="45" customFormat="1" ht="126" outlineLevel="7" x14ac:dyDescent="0.2">
      <c r="A2349" s="46" t="s">
        <v>1751</v>
      </c>
      <c r="B2349" s="42" t="s">
        <v>1745</v>
      </c>
      <c r="C2349" s="42" t="s">
        <v>6</v>
      </c>
      <c r="D2349" s="42" t="s">
        <v>1750</v>
      </c>
      <c r="E2349" s="42"/>
      <c r="F2349" s="16">
        <v>11095.4</v>
      </c>
      <c r="G2349" s="43">
        <v>11095.4</v>
      </c>
      <c r="H2349" s="44">
        <f t="shared" si="36"/>
        <v>1</v>
      </c>
    </row>
    <row r="2350" spans="1:8" s="45" customFormat="1" ht="63.75" customHeight="1" outlineLevel="5" x14ac:dyDescent="0.2">
      <c r="A2350" s="41" t="s">
        <v>17</v>
      </c>
      <c r="B2350" s="42" t="s">
        <v>1745</v>
      </c>
      <c r="C2350" s="42" t="s">
        <v>6</v>
      </c>
      <c r="D2350" s="42" t="s">
        <v>1750</v>
      </c>
      <c r="E2350" s="42" t="s">
        <v>16</v>
      </c>
      <c r="F2350" s="16">
        <v>11095.4</v>
      </c>
      <c r="G2350" s="43">
        <v>11095.4</v>
      </c>
      <c r="H2350" s="44">
        <f t="shared" si="36"/>
        <v>1</v>
      </c>
    </row>
    <row r="2351" spans="1:8" s="45" customFormat="1" ht="110.25" outlineLevel="6" x14ac:dyDescent="0.2">
      <c r="A2351" s="46" t="s">
        <v>1753</v>
      </c>
      <c r="B2351" s="42" t="s">
        <v>1745</v>
      </c>
      <c r="C2351" s="42" t="s">
        <v>6</v>
      </c>
      <c r="D2351" s="42" t="s">
        <v>1752</v>
      </c>
      <c r="E2351" s="42"/>
      <c r="F2351" s="16">
        <f>173359.3-0.1</f>
        <v>173359.19999999998</v>
      </c>
      <c r="G2351" s="43">
        <v>173359.2</v>
      </c>
      <c r="H2351" s="44">
        <f t="shared" si="36"/>
        <v>1.0000000000000002</v>
      </c>
    </row>
    <row r="2352" spans="1:8" s="45" customFormat="1" ht="63.75" customHeight="1" outlineLevel="7" x14ac:dyDescent="0.2">
      <c r="A2352" s="41" t="s">
        <v>17</v>
      </c>
      <c r="B2352" s="42" t="s">
        <v>1745</v>
      </c>
      <c r="C2352" s="42" t="s">
        <v>6</v>
      </c>
      <c r="D2352" s="42" t="s">
        <v>1752</v>
      </c>
      <c r="E2352" s="42" t="s">
        <v>16</v>
      </c>
      <c r="F2352" s="16">
        <v>144013.20000000001</v>
      </c>
      <c r="G2352" s="43">
        <v>144535.9</v>
      </c>
      <c r="H2352" s="44">
        <f t="shared" si="36"/>
        <v>1.0036295284043406</v>
      </c>
    </row>
    <row r="2353" spans="1:8" s="45" customFormat="1" ht="31.5" outlineLevel="6" x14ac:dyDescent="0.2">
      <c r="A2353" s="41" t="s">
        <v>21</v>
      </c>
      <c r="B2353" s="42" t="s">
        <v>1745</v>
      </c>
      <c r="C2353" s="42" t="s">
        <v>6</v>
      </c>
      <c r="D2353" s="42" t="s">
        <v>1752</v>
      </c>
      <c r="E2353" s="42" t="s">
        <v>20</v>
      </c>
      <c r="F2353" s="16">
        <v>29029</v>
      </c>
      <c r="G2353" s="43">
        <v>28506.3</v>
      </c>
      <c r="H2353" s="44">
        <f t="shared" si="36"/>
        <v>0.98199386820076473</v>
      </c>
    </row>
    <row r="2354" spans="1:8" s="45" customFormat="1" ht="15.75" outlineLevel="7" x14ac:dyDescent="0.2">
      <c r="A2354" s="41" t="s">
        <v>72</v>
      </c>
      <c r="B2354" s="42" t="s">
        <v>1745</v>
      </c>
      <c r="C2354" s="42" t="s">
        <v>6</v>
      </c>
      <c r="D2354" s="42" t="s">
        <v>1752</v>
      </c>
      <c r="E2354" s="42" t="s">
        <v>3</v>
      </c>
      <c r="F2354" s="16">
        <f>317.1-0.1</f>
        <v>317</v>
      </c>
      <c r="G2354" s="43">
        <v>317</v>
      </c>
      <c r="H2354" s="44">
        <f t="shared" si="36"/>
        <v>1</v>
      </c>
    </row>
    <row r="2355" spans="1:8" ht="15.75" outlineLevel="2" x14ac:dyDescent="0.2">
      <c r="A2355" s="8" t="s">
        <v>2164</v>
      </c>
      <c r="B2355" s="36" t="s">
        <v>1754</v>
      </c>
      <c r="C2355" s="36"/>
      <c r="D2355" s="36"/>
      <c r="E2355" s="36"/>
      <c r="F2355" s="15">
        <v>62251.7</v>
      </c>
      <c r="G2355" s="38">
        <v>61805.2</v>
      </c>
      <c r="H2355" s="39">
        <f t="shared" si="36"/>
        <v>0.99282750511231022</v>
      </c>
    </row>
    <row r="2356" spans="1:8" ht="15.75" outlineLevel="3" x14ac:dyDescent="0.2">
      <c r="A2356" s="8" t="s">
        <v>2128</v>
      </c>
      <c r="B2356" s="36" t="s">
        <v>1754</v>
      </c>
      <c r="C2356" s="36" t="s">
        <v>527</v>
      </c>
      <c r="D2356" s="36"/>
      <c r="E2356" s="36"/>
      <c r="F2356" s="15">
        <v>62251.7</v>
      </c>
      <c r="G2356" s="38">
        <v>61805.2</v>
      </c>
      <c r="H2356" s="39">
        <f t="shared" si="36"/>
        <v>0.99282750511231022</v>
      </c>
    </row>
    <row r="2357" spans="1:8" ht="15.75" outlineLevel="4" collapsed="1" x14ac:dyDescent="0.2">
      <c r="A2357" s="40" t="s">
        <v>530</v>
      </c>
      <c r="B2357" s="36" t="s">
        <v>1754</v>
      </c>
      <c r="C2357" s="36" t="s">
        <v>529</v>
      </c>
      <c r="D2357" s="36"/>
      <c r="E2357" s="36"/>
      <c r="F2357" s="15">
        <v>62251.7</v>
      </c>
      <c r="G2357" s="38">
        <v>61805.2</v>
      </c>
      <c r="H2357" s="39">
        <f t="shared" si="36"/>
        <v>0.99282750511231022</v>
      </c>
    </row>
    <row r="2358" spans="1:8" s="45" customFormat="1" ht="47.25" outlineLevel="5" x14ac:dyDescent="0.2">
      <c r="A2358" s="41" t="s">
        <v>814</v>
      </c>
      <c r="B2358" s="42" t="s">
        <v>1754</v>
      </c>
      <c r="C2358" s="42" t="s">
        <v>529</v>
      </c>
      <c r="D2358" s="42" t="s">
        <v>813</v>
      </c>
      <c r="E2358" s="42"/>
      <c r="F2358" s="16">
        <v>62251.7</v>
      </c>
      <c r="G2358" s="43">
        <v>61805.2</v>
      </c>
      <c r="H2358" s="44">
        <f t="shared" si="36"/>
        <v>0.99282750511231022</v>
      </c>
    </row>
    <row r="2359" spans="1:8" s="45" customFormat="1" ht="63" outlineLevel="6" x14ac:dyDescent="0.2">
      <c r="A2359" s="41" t="s">
        <v>1756</v>
      </c>
      <c r="B2359" s="42" t="s">
        <v>1754</v>
      </c>
      <c r="C2359" s="42" t="s">
        <v>529</v>
      </c>
      <c r="D2359" s="42" t="s">
        <v>1755</v>
      </c>
      <c r="E2359" s="42"/>
      <c r="F2359" s="16">
        <v>62251.7</v>
      </c>
      <c r="G2359" s="43">
        <v>61805.2</v>
      </c>
      <c r="H2359" s="44">
        <f t="shared" si="36"/>
        <v>0.99282750511231022</v>
      </c>
    </row>
    <row r="2360" spans="1:8" s="45" customFormat="1" ht="63" outlineLevel="7" x14ac:dyDescent="0.2">
      <c r="A2360" s="41" t="s">
        <v>1758</v>
      </c>
      <c r="B2360" s="42" t="s">
        <v>1754</v>
      </c>
      <c r="C2360" s="42" t="s">
        <v>529</v>
      </c>
      <c r="D2360" s="42" t="s">
        <v>1757</v>
      </c>
      <c r="E2360" s="42"/>
      <c r="F2360" s="16">
        <v>62251.7</v>
      </c>
      <c r="G2360" s="43">
        <v>61805.2</v>
      </c>
      <c r="H2360" s="44">
        <f t="shared" si="36"/>
        <v>0.99282750511231022</v>
      </c>
    </row>
    <row r="2361" spans="1:8" s="45" customFormat="1" ht="31.5" outlineLevel="2" x14ac:dyDescent="0.2">
      <c r="A2361" s="41" t="s">
        <v>15</v>
      </c>
      <c r="B2361" s="42" t="s">
        <v>1754</v>
      </c>
      <c r="C2361" s="42" t="s">
        <v>529</v>
      </c>
      <c r="D2361" s="42" t="s">
        <v>1759</v>
      </c>
      <c r="E2361" s="42"/>
      <c r="F2361" s="16">
        <v>45401.4</v>
      </c>
      <c r="G2361" s="43">
        <v>45535.7</v>
      </c>
      <c r="H2361" s="44">
        <f t="shared" si="36"/>
        <v>1.0029580585620708</v>
      </c>
    </row>
    <row r="2362" spans="1:8" s="45" customFormat="1" ht="63.75" customHeight="1" outlineLevel="3" x14ac:dyDescent="0.2">
      <c r="A2362" s="41" t="s">
        <v>17</v>
      </c>
      <c r="B2362" s="42" t="s">
        <v>1754</v>
      </c>
      <c r="C2362" s="42" t="s">
        <v>529</v>
      </c>
      <c r="D2362" s="42" t="s">
        <v>1759</v>
      </c>
      <c r="E2362" s="42" t="s">
        <v>16</v>
      </c>
      <c r="F2362" s="16">
        <v>45401.4</v>
      </c>
      <c r="G2362" s="43">
        <v>45535.7</v>
      </c>
      <c r="H2362" s="44">
        <f t="shared" si="36"/>
        <v>1.0029580585620708</v>
      </c>
    </row>
    <row r="2363" spans="1:8" s="45" customFormat="1" ht="31.5" outlineLevel="4" x14ac:dyDescent="0.2">
      <c r="A2363" s="41" t="s">
        <v>19</v>
      </c>
      <c r="B2363" s="42" t="s">
        <v>1754</v>
      </c>
      <c r="C2363" s="42" t="s">
        <v>529</v>
      </c>
      <c r="D2363" s="42" t="s">
        <v>1760</v>
      </c>
      <c r="E2363" s="42"/>
      <c r="F2363" s="16">
        <v>2275.1999999999998</v>
      </c>
      <c r="G2363" s="43">
        <v>2127</v>
      </c>
      <c r="H2363" s="44">
        <f t="shared" si="36"/>
        <v>0.9348628691983123</v>
      </c>
    </row>
    <row r="2364" spans="1:8" s="45" customFormat="1" ht="63.75" customHeight="1" outlineLevel="5" x14ac:dyDescent="0.2">
      <c r="A2364" s="41" t="s">
        <v>17</v>
      </c>
      <c r="B2364" s="42" t="s">
        <v>1754</v>
      </c>
      <c r="C2364" s="42" t="s">
        <v>529</v>
      </c>
      <c r="D2364" s="42" t="s">
        <v>1760</v>
      </c>
      <c r="E2364" s="42" t="s">
        <v>16</v>
      </c>
      <c r="F2364" s="16">
        <v>252</v>
      </c>
      <c r="G2364" s="43">
        <v>117.6</v>
      </c>
      <c r="H2364" s="44">
        <f t="shared" si="36"/>
        <v>0.46666666666666662</v>
      </c>
    </row>
    <row r="2365" spans="1:8" s="45" customFormat="1" ht="31.5" outlineLevel="6" x14ac:dyDescent="0.2">
      <c r="A2365" s="41" t="s">
        <v>21</v>
      </c>
      <c r="B2365" s="42" t="s">
        <v>1754</v>
      </c>
      <c r="C2365" s="42" t="s">
        <v>529</v>
      </c>
      <c r="D2365" s="42" t="s">
        <v>1760</v>
      </c>
      <c r="E2365" s="42" t="s">
        <v>20</v>
      </c>
      <c r="F2365" s="16">
        <v>2001.6</v>
      </c>
      <c r="G2365" s="43">
        <v>1987.8</v>
      </c>
      <c r="H2365" s="44">
        <f t="shared" si="36"/>
        <v>0.99310551558753002</v>
      </c>
    </row>
    <row r="2366" spans="1:8" s="45" customFormat="1" ht="15.75" outlineLevel="7" x14ac:dyDescent="0.2">
      <c r="A2366" s="41" t="s">
        <v>72</v>
      </c>
      <c r="B2366" s="42" t="s">
        <v>1754</v>
      </c>
      <c r="C2366" s="42" t="s">
        <v>529</v>
      </c>
      <c r="D2366" s="42" t="s">
        <v>1760</v>
      </c>
      <c r="E2366" s="42" t="s">
        <v>3</v>
      </c>
      <c r="F2366" s="16">
        <v>21.6</v>
      </c>
      <c r="G2366" s="43">
        <v>21.6</v>
      </c>
      <c r="H2366" s="44">
        <f t="shared" si="36"/>
        <v>1</v>
      </c>
    </row>
    <row r="2367" spans="1:8" s="45" customFormat="1" ht="63" outlineLevel="7" x14ac:dyDescent="0.2">
      <c r="A2367" s="41" t="s">
        <v>1762</v>
      </c>
      <c r="B2367" s="42" t="s">
        <v>1754</v>
      </c>
      <c r="C2367" s="42" t="s">
        <v>529</v>
      </c>
      <c r="D2367" s="42" t="s">
        <v>1761</v>
      </c>
      <c r="E2367" s="42"/>
      <c r="F2367" s="16">
        <v>989.9</v>
      </c>
      <c r="G2367" s="43">
        <v>979.3</v>
      </c>
      <c r="H2367" s="44">
        <f t="shared" si="36"/>
        <v>0.9892918476613799</v>
      </c>
    </row>
    <row r="2368" spans="1:8" s="45" customFormat="1" ht="15.75" outlineLevel="2" x14ac:dyDescent="0.2">
      <c r="A2368" s="41" t="s">
        <v>113</v>
      </c>
      <c r="B2368" s="42" t="s">
        <v>1754</v>
      </c>
      <c r="C2368" s="42" t="s">
        <v>529</v>
      </c>
      <c r="D2368" s="42" t="s">
        <v>1761</v>
      </c>
      <c r="E2368" s="42" t="s">
        <v>112</v>
      </c>
      <c r="F2368" s="16">
        <v>989.9</v>
      </c>
      <c r="G2368" s="43">
        <v>979.3</v>
      </c>
      <c r="H2368" s="44">
        <f t="shared" si="36"/>
        <v>0.9892918476613799</v>
      </c>
    </row>
    <row r="2369" spans="1:8" s="45" customFormat="1" ht="47.25" outlineLevel="3" x14ac:dyDescent="0.2">
      <c r="A2369" s="41" t="s">
        <v>1764</v>
      </c>
      <c r="B2369" s="42" t="s">
        <v>1754</v>
      </c>
      <c r="C2369" s="42" t="s">
        <v>529</v>
      </c>
      <c r="D2369" s="42" t="s">
        <v>1763</v>
      </c>
      <c r="E2369" s="42"/>
      <c r="F2369" s="16">
        <v>13585.2</v>
      </c>
      <c r="G2369" s="43">
        <v>13163.2</v>
      </c>
      <c r="H2369" s="44">
        <f t="shared" si="36"/>
        <v>0.96893678414745454</v>
      </c>
    </row>
    <row r="2370" spans="1:8" s="45" customFormat="1" ht="15.75" outlineLevel="4" x14ac:dyDescent="0.2">
      <c r="A2370" s="41" t="s">
        <v>113</v>
      </c>
      <c r="B2370" s="42" t="s">
        <v>1754</v>
      </c>
      <c r="C2370" s="42" t="s">
        <v>529</v>
      </c>
      <c r="D2370" s="42" t="s">
        <v>1763</v>
      </c>
      <c r="E2370" s="42" t="s">
        <v>112</v>
      </c>
      <c r="F2370" s="16">
        <v>13585.2</v>
      </c>
      <c r="G2370" s="43">
        <v>13163.2</v>
      </c>
      <c r="H2370" s="44">
        <f t="shared" si="36"/>
        <v>0.96893678414745454</v>
      </c>
    </row>
    <row r="2371" spans="1:8" ht="32.25" customHeight="1" outlineLevel="5" x14ac:dyDescent="0.2">
      <c r="A2371" s="8" t="s">
        <v>2165</v>
      </c>
      <c r="B2371" s="36" t="s">
        <v>1765</v>
      </c>
      <c r="C2371" s="36"/>
      <c r="D2371" s="36"/>
      <c r="E2371" s="36"/>
      <c r="F2371" s="15">
        <f>654029.9+0.1-0.4</f>
        <v>654029.6</v>
      </c>
      <c r="G2371" s="38">
        <v>650717.4</v>
      </c>
      <c r="H2371" s="39">
        <f t="shared" si="36"/>
        <v>0.99493570321587899</v>
      </c>
    </row>
    <row r="2372" spans="1:8" ht="15.75" outlineLevel="6" x14ac:dyDescent="0.2">
      <c r="A2372" s="8" t="s">
        <v>2108</v>
      </c>
      <c r="B2372" s="36" t="s">
        <v>1765</v>
      </c>
      <c r="C2372" s="36" t="s">
        <v>4</v>
      </c>
      <c r="D2372" s="36"/>
      <c r="E2372" s="36"/>
      <c r="F2372" s="15">
        <f>434982.9+0.1-0.4</f>
        <v>434982.6</v>
      </c>
      <c r="G2372" s="38">
        <v>432192.1</v>
      </c>
      <c r="H2372" s="39">
        <f t="shared" si="36"/>
        <v>0.99358480086329892</v>
      </c>
    </row>
    <row r="2373" spans="1:8" ht="47.25" outlineLevel="7" x14ac:dyDescent="0.2">
      <c r="A2373" s="40" t="s">
        <v>1767</v>
      </c>
      <c r="B2373" s="36" t="s">
        <v>1765</v>
      </c>
      <c r="C2373" s="36" t="s">
        <v>1766</v>
      </c>
      <c r="D2373" s="36"/>
      <c r="E2373" s="36"/>
      <c r="F2373" s="15">
        <v>6702</v>
      </c>
      <c r="G2373" s="38">
        <v>5129.3999999999996</v>
      </c>
      <c r="H2373" s="39">
        <f t="shared" si="36"/>
        <v>0.7653536257833482</v>
      </c>
    </row>
    <row r="2374" spans="1:8" s="45" customFormat="1" ht="47.25" outlineLevel="4" x14ac:dyDescent="0.2">
      <c r="A2374" s="41" t="s">
        <v>1282</v>
      </c>
      <c r="B2374" s="42" t="s">
        <v>1765</v>
      </c>
      <c r="C2374" s="42" t="s">
        <v>1766</v>
      </c>
      <c r="D2374" s="42" t="s">
        <v>1281</v>
      </c>
      <c r="E2374" s="42"/>
      <c r="F2374" s="16">
        <v>6702</v>
      </c>
      <c r="G2374" s="43">
        <v>5129.3999999999996</v>
      </c>
      <c r="H2374" s="44">
        <f t="shared" si="36"/>
        <v>0.7653536257833482</v>
      </c>
    </row>
    <row r="2375" spans="1:8" s="45" customFormat="1" ht="47.25" outlineLevel="5" x14ac:dyDescent="0.2">
      <c r="A2375" s="41" t="s">
        <v>1769</v>
      </c>
      <c r="B2375" s="42" t="s">
        <v>1765</v>
      </c>
      <c r="C2375" s="42" t="s">
        <v>1766</v>
      </c>
      <c r="D2375" s="42" t="s">
        <v>1768</v>
      </c>
      <c r="E2375" s="42"/>
      <c r="F2375" s="16">
        <v>6702</v>
      </c>
      <c r="G2375" s="43">
        <v>5129.3999999999996</v>
      </c>
      <c r="H2375" s="44">
        <f t="shared" si="36"/>
        <v>0.7653536257833482</v>
      </c>
    </row>
    <row r="2376" spans="1:8" s="45" customFormat="1" ht="47.25" outlineLevel="6" x14ac:dyDescent="0.2">
      <c r="A2376" s="41" t="s">
        <v>1771</v>
      </c>
      <c r="B2376" s="42" t="s">
        <v>1765</v>
      </c>
      <c r="C2376" s="42" t="s">
        <v>1766</v>
      </c>
      <c r="D2376" s="42" t="s">
        <v>1770</v>
      </c>
      <c r="E2376" s="42"/>
      <c r="F2376" s="16">
        <v>6702</v>
      </c>
      <c r="G2376" s="43">
        <v>5129.3999999999996</v>
      </c>
      <c r="H2376" s="44">
        <f t="shared" ref="H2376:H2439" si="38">G2376/F2376</f>
        <v>0.7653536257833482</v>
      </c>
    </row>
    <row r="2377" spans="1:8" s="45" customFormat="1" ht="31.5" outlineLevel="7" x14ac:dyDescent="0.2">
      <c r="A2377" s="41" t="s">
        <v>15</v>
      </c>
      <c r="B2377" s="42" t="s">
        <v>1765</v>
      </c>
      <c r="C2377" s="42" t="s">
        <v>1766</v>
      </c>
      <c r="D2377" s="42" t="s">
        <v>1772</v>
      </c>
      <c r="E2377" s="42"/>
      <c r="F2377" s="16">
        <v>6002</v>
      </c>
      <c r="G2377" s="43">
        <v>4585.3</v>
      </c>
      <c r="H2377" s="44">
        <f t="shared" si="38"/>
        <v>0.7639620126624459</v>
      </c>
    </row>
    <row r="2378" spans="1:8" s="45" customFormat="1" ht="63.75" customHeight="1" outlineLevel="3" x14ac:dyDescent="0.2">
      <c r="A2378" s="41" t="s">
        <v>17</v>
      </c>
      <c r="B2378" s="42" t="s">
        <v>1765</v>
      </c>
      <c r="C2378" s="42" t="s">
        <v>1766</v>
      </c>
      <c r="D2378" s="42" t="s">
        <v>1772</v>
      </c>
      <c r="E2378" s="42" t="s">
        <v>16</v>
      </c>
      <c r="F2378" s="16">
        <v>6002</v>
      </c>
      <c r="G2378" s="43">
        <v>4585.3</v>
      </c>
      <c r="H2378" s="44">
        <f t="shared" si="38"/>
        <v>0.7639620126624459</v>
      </c>
    </row>
    <row r="2379" spans="1:8" s="45" customFormat="1" ht="31.5" outlineLevel="4" x14ac:dyDescent="0.2">
      <c r="A2379" s="41" t="s">
        <v>19</v>
      </c>
      <c r="B2379" s="42" t="s">
        <v>1765</v>
      </c>
      <c r="C2379" s="42" t="s">
        <v>1766</v>
      </c>
      <c r="D2379" s="42" t="s">
        <v>1773</v>
      </c>
      <c r="E2379" s="42"/>
      <c r="F2379" s="16">
        <v>700</v>
      </c>
      <c r="G2379" s="43">
        <v>544.1</v>
      </c>
      <c r="H2379" s="44">
        <f t="shared" si="38"/>
        <v>0.77728571428571436</v>
      </c>
    </row>
    <row r="2380" spans="1:8" s="45" customFormat="1" ht="63.75" customHeight="1" outlineLevel="5" x14ac:dyDescent="0.2">
      <c r="A2380" s="41" t="s">
        <v>17</v>
      </c>
      <c r="B2380" s="42" t="s">
        <v>1765</v>
      </c>
      <c r="C2380" s="42" t="s">
        <v>1766</v>
      </c>
      <c r="D2380" s="42" t="s">
        <v>1773</v>
      </c>
      <c r="E2380" s="42" t="s">
        <v>16</v>
      </c>
      <c r="F2380" s="16">
        <v>700</v>
      </c>
      <c r="G2380" s="43">
        <v>544.1</v>
      </c>
      <c r="H2380" s="44">
        <f t="shared" si="38"/>
        <v>0.77728571428571436</v>
      </c>
    </row>
    <row r="2381" spans="1:8" ht="63" outlineLevel="6" collapsed="1" x14ac:dyDescent="0.2">
      <c r="A2381" s="40" t="s">
        <v>1775</v>
      </c>
      <c r="B2381" s="36" t="s">
        <v>1765</v>
      </c>
      <c r="C2381" s="36" t="s">
        <v>1774</v>
      </c>
      <c r="D2381" s="36"/>
      <c r="E2381" s="36"/>
      <c r="F2381" s="15">
        <v>334149.2</v>
      </c>
      <c r="G2381" s="38">
        <v>332456</v>
      </c>
      <c r="H2381" s="39">
        <f t="shared" si="38"/>
        <v>0.99493280247266791</v>
      </c>
    </row>
    <row r="2382" spans="1:8" s="45" customFormat="1" ht="47.25" outlineLevel="7" x14ac:dyDescent="0.2">
      <c r="A2382" s="41" t="s">
        <v>1282</v>
      </c>
      <c r="B2382" s="42" t="s">
        <v>1765</v>
      </c>
      <c r="C2382" s="42" t="s">
        <v>1774</v>
      </c>
      <c r="D2382" s="42" t="s">
        <v>1281</v>
      </c>
      <c r="E2382" s="42"/>
      <c r="F2382" s="16">
        <v>334149.2</v>
      </c>
      <c r="G2382" s="43">
        <v>332456</v>
      </c>
      <c r="H2382" s="44">
        <f t="shared" si="38"/>
        <v>0.99493280247266791</v>
      </c>
    </row>
    <row r="2383" spans="1:8" s="45" customFormat="1" ht="47.25" outlineLevel="5" x14ac:dyDescent="0.2">
      <c r="A2383" s="41" t="s">
        <v>1769</v>
      </c>
      <c r="B2383" s="42" t="s">
        <v>1765</v>
      </c>
      <c r="C2383" s="42" t="s">
        <v>1774</v>
      </c>
      <c r="D2383" s="42" t="s">
        <v>1768</v>
      </c>
      <c r="E2383" s="42"/>
      <c r="F2383" s="16">
        <v>334149.2</v>
      </c>
      <c r="G2383" s="43">
        <v>332456</v>
      </c>
      <c r="H2383" s="44">
        <f t="shared" si="38"/>
        <v>0.99493280247266791</v>
      </c>
    </row>
    <row r="2384" spans="1:8" s="45" customFormat="1" ht="47.25" outlineLevel="6" x14ac:dyDescent="0.2">
      <c r="A2384" s="41" t="s">
        <v>1777</v>
      </c>
      <c r="B2384" s="42" t="s">
        <v>1765</v>
      </c>
      <c r="C2384" s="42" t="s">
        <v>1774</v>
      </c>
      <c r="D2384" s="42" t="s">
        <v>1776</v>
      </c>
      <c r="E2384" s="42"/>
      <c r="F2384" s="16">
        <v>297608.90000000002</v>
      </c>
      <c r="G2384" s="43">
        <v>296534.40000000002</v>
      </c>
      <c r="H2384" s="44">
        <f t="shared" si="38"/>
        <v>0.99638955689833197</v>
      </c>
    </row>
    <row r="2385" spans="1:8" s="45" customFormat="1" ht="31.5" outlineLevel="7" x14ac:dyDescent="0.2">
      <c r="A2385" s="41" t="s">
        <v>15</v>
      </c>
      <c r="B2385" s="42" t="s">
        <v>1765</v>
      </c>
      <c r="C2385" s="42" t="s">
        <v>1774</v>
      </c>
      <c r="D2385" s="42" t="s">
        <v>1778</v>
      </c>
      <c r="E2385" s="42"/>
      <c r="F2385" s="16">
        <v>273248.90000000002</v>
      </c>
      <c r="G2385" s="43">
        <v>273248.90000000002</v>
      </c>
      <c r="H2385" s="44">
        <f t="shared" si="38"/>
        <v>1</v>
      </c>
    </row>
    <row r="2386" spans="1:8" s="45" customFormat="1" ht="63.75" customHeight="1" outlineLevel="5" x14ac:dyDescent="0.2">
      <c r="A2386" s="41" t="s">
        <v>17</v>
      </c>
      <c r="B2386" s="42" t="s">
        <v>1765</v>
      </c>
      <c r="C2386" s="42" t="s">
        <v>1774</v>
      </c>
      <c r="D2386" s="42" t="s">
        <v>1778</v>
      </c>
      <c r="E2386" s="42" t="s">
        <v>16</v>
      </c>
      <c r="F2386" s="16">
        <v>273248.90000000002</v>
      </c>
      <c r="G2386" s="43">
        <v>273248.90000000002</v>
      </c>
      <c r="H2386" s="44">
        <f t="shared" si="38"/>
        <v>1</v>
      </c>
    </row>
    <row r="2387" spans="1:8" s="45" customFormat="1" ht="31.5" outlineLevel="6" x14ac:dyDescent="0.2">
      <c r="A2387" s="41" t="s">
        <v>19</v>
      </c>
      <c r="B2387" s="42" t="s">
        <v>1765</v>
      </c>
      <c r="C2387" s="42" t="s">
        <v>1774</v>
      </c>
      <c r="D2387" s="42" t="s">
        <v>1779</v>
      </c>
      <c r="E2387" s="42"/>
      <c r="F2387" s="16">
        <v>24360</v>
      </c>
      <c r="G2387" s="43">
        <v>23285.5</v>
      </c>
      <c r="H2387" s="44">
        <f t="shared" si="38"/>
        <v>0.95589080459770115</v>
      </c>
    </row>
    <row r="2388" spans="1:8" s="45" customFormat="1" ht="63.75" customHeight="1" outlineLevel="7" x14ac:dyDescent="0.2">
      <c r="A2388" s="41" t="s">
        <v>17</v>
      </c>
      <c r="B2388" s="42" t="s">
        <v>1765</v>
      </c>
      <c r="C2388" s="42" t="s">
        <v>1774</v>
      </c>
      <c r="D2388" s="42" t="s">
        <v>1779</v>
      </c>
      <c r="E2388" s="42" t="s">
        <v>16</v>
      </c>
      <c r="F2388" s="16">
        <v>3499.9</v>
      </c>
      <c r="G2388" s="43">
        <v>3085.9</v>
      </c>
      <c r="H2388" s="44">
        <f t="shared" si="38"/>
        <v>0.88171090602588642</v>
      </c>
    </row>
    <row r="2389" spans="1:8" s="45" customFormat="1" ht="31.5" outlineLevel="5" x14ac:dyDescent="0.2">
      <c r="A2389" s="41" t="s">
        <v>21</v>
      </c>
      <c r="B2389" s="42" t="s">
        <v>1765</v>
      </c>
      <c r="C2389" s="42" t="s">
        <v>1774</v>
      </c>
      <c r="D2389" s="42" t="s">
        <v>1779</v>
      </c>
      <c r="E2389" s="42" t="s">
        <v>20</v>
      </c>
      <c r="F2389" s="16">
        <v>20797.099999999999</v>
      </c>
      <c r="G2389" s="43">
        <v>20139.599999999999</v>
      </c>
      <c r="H2389" s="44">
        <f t="shared" si="38"/>
        <v>0.96838501521846798</v>
      </c>
    </row>
    <row r="2390" spans="1:8" s="45" customFormat="1" ht="15.75" outlineLevel="6" x14ac:dyDescent="0.2">
      <c r="A2390" s="41" t="s">
        <v>72</v>
      </c>
      <c r="B2390" s="42" t="s">
        <v>1765</v>
      </c>
      <c r="C2390" s="42" t="s">
        <v>1774</v>
      </c>
      <c r="D2390" s="42" t="s">
        <v>1779</v>
      </c>
      <c r="E2390" s="42" t="s">
        <v>3</v>
      </c>
      <c r="F2390" s="16">
        <v>63</v>
      </c>
      <c r="G2390" s="43">
        <v>60</v>
      </c>
      <c r="H2390" s="44">
        <f t="shared" si="38"/>
        <v>0.95238095238095233</v>
      </c>
    </row>
    <row r="2391" spans="1:8" s="45" customFormat="1" ht="47.25" outlineLevel="7" x14ac:dyDescent="0.2">
      <c r="A2391" s="41" t="s">
        <v>1771</v>
      </c>
      <c r="B2391" s="42" t="s">
        <v>1765</v>
      </c>
      <c r="C2391" s="42" t="s">
        <v>1774</v>
      </c>
      <c r="D2391" s="42" t="s">
        <v>1770</v>
      </c>
      <c r="E2391" s="42"/>
      <c r="F2391" s="16">
        <v>36540.300000000003</v>
      </c>
      <c r="G2391" s="43">
        <v>35921.599999999999</v>
      </c>
      <c r="H2391" s="44">
        <f t="shared" si="38"/>
        <v>0.98306800984118892</v>
      </c>
    </row>
    <row r="2392" spans="1:8" s="45" customFormat="1" ht="31.5" outlineLevel="6" x14ac:dyDescent="0.2">
      <c r="A2392" s="41" t="s">
        <v>15</v>
      </c>
      <c r="B2392" s="42" t="s">
        <v>1765</v>
      </c>
      <c r="C2392" s="42" t="s">
        <v>1774</v>
      </c>
      <c r="D2392" s="42" t="s">
        <v>1772</v>
      </c>
      <c r="E2392" s="42"/>
      <c r="F2392" s="16">
        <v>34915.199999999997</v>
      </c>
      <c r="G2392" s="43">
        <v>34427.199999999997</v>
      </c>
      <c r="H2392" s="44">
        <f t="shared" si="38"/>
        <v>0.98602327925946298</v>
      </c>
    </row>
    <row r="2393" spans="1:8" s="45" customFormat="1" ht="63.75" customHeight="1" outlineLevel="7" x14ac:dyDescent="0.2">
      <c r="A2393" s="41" t="s">
        <v>17</v>
      </c>
      <c r="B2393" s="42" t="s">
        <v>1765</v>
      </c>
      <c r="C2393" s="42" t="s">
        <v>1774</v>
      </c>
      <c r="D2393" s="42" t="s">
        <v>1772</v>
      </c>
      <c r="E2393" s="42" t="s">
        <v>16</v>
      </c>
      <c r="F2393" s="16">
        <v>34915.199999999997</v>
      </c>
      <c r="G2393" s="43">
        <v>34427.199999999997</v>
      </c>
      <c r="H2393" s="44">
        <f t="shared" si="38"/>
        <v>0.98602327925946298</v>
      </c>
    </row>
    <row r="2394" spans="1:8" s="45" customFormat="1" ht="31.5" outlineLevel="5" x14ac:dyDescent="0.2">
      <c r="A2394" s="41" t="s">
        <v>19</v>
      </c>
      <c r="B2394" s="42" t="s">
        <v>1765</v>
      </c>
      <c r="C2394" s="42" t="s">
        <v>1774</v>
      </c>
      <c r="D2394" s="42" t="s">
        <v>1773</v>
      </c>
      <c r="E2394" s="42"/>
      <c r="F2394" s="16">
        <v>1625.1</v>
      </c>
      <c r="G2394" s="43">
        <v>1494.4</v>
      </c>
      <c r="H2394" s="44">
        <f t="shared" si="38"/>
        <v>0.91957418005045855</v>
      </c>
    </row>
    <row r="2395" spans="1:8" s="45" customFormat="1" ht="63.75" customHeight="1" outlineLevel="6" x14ac:dyDescent="0.2">
      <c r="A2395" s="41" t="s">
        <v>17</v>
      </c>
      <c r="B2395" s="42" t="s">
        <v>1765</v>
      </c>
      <c r="C2395" s="42" t="s">
        <v>1774</v>
      </c>
      <c r="D2395" s="42" t="s">
        <v>1773</v>
      </c>
      <c r="E2395" s="42" t="s">
        <v>16</v>
      </c>
      <c r="F2395" s="16">
        <v>1625.1</v>
      </c>
      <c r="G2395" s="43">
        <v>1494.4</v>
      </c>
      <c r="H2395" s="44">
        <f t="shared" si="38"/>
        <v>0.91957418005045855</v>
      </c>
    </row>
    <row r="2396" spans="1:8" ht="15.75" outlineLevel="7" x14ac:dyDescent="0.2">
      <c r="A2396" s="40" t="s">
        <v>1781</v>
      </c>
      <c r="B2396" s="36" t="s">
        <v>1765</v>
      </c>
      <c r="C2396" s="36" t="s">
        <v>1780</v>
      </c>
      <c r="D2396" s="36"/>
      <c r="E2396" s="36"/>
      <c r="F2396" s="15">
        <v>1791.6</v>
      </c>
      <c r="G2396" s="38">
        <v>1791.6</v>
      </c>
      <c r="H2396" s="39">
        <f t="shared" si="38"/>
        <v>1</v>
      </c>
    </row>
    <row r="2397" spans="1:8" s="45" customFormat="1" ht="47.25" outlineLevel="4" x14ac:dyDescent="0.2">
      <c r="A2397" s="41" t="s">
        <v>1282</v>
      </c>
      <c r="B2397" s="42" t="s">
        <v>1765</v>
      </c>
      <c r="C2397" s="42" t="s">
        <v>1780</v>
      </c>
      <c r="D2397" s="42" t="s">
        <v>1281</v>
      </c>
      <c r="E2397" s="42"/>
      <c r="F2397" s="16">
        <v>1791.6</v>
      </c>
      <c r="G2397" s="43">
        <v>1791.6</v>
      </c>
      <c r="H2397" s="44">
        <f t="shared" si="38"/>
        <v>1</v>
      </c>
    </row>
    <row r="2398" spans="1:8" s="45" customFormat="1" ht="47.25" outlineLevel="5" x14ac:dyDescent="0.2">
      <c r="A2398" s="41" t="s">
        <v>1769</v>
      </c>
      <c r="B2398" s="42" t="s">
        <v>1765</v>
      </c>
      <c r="C2398" s="42" t="s">
        <v>1780</v>
      </c>
      <c r="D2398" s="42" t="s">
        <v>1768</v>
      </c>
      <c r="E2398" s="42"/>
      <c r="F2398" s="16">
        <v>1791.6</v>
      </c>
      <c r="G2398" s="43">
        <v>1791.6</v>
      </c>
      <c r="H2398" s="44">
        <f t="shared" si="38"/>
        <v>1</v>
      </c>
    </row>
    <row r="2399" spans="1:8" s="45" customFormat="1" ht="63" outlineLevel="6" x14ac:dyDescent="0.2">
      <c r="A2399" s="41" t="s">
        <v>1783</v>
      </c>
      <c r="B2399" s="42" t="s">
        <v>1765</v>
      </c>
      <c r="C2399" s="42" t="s">
        <v>1780</v>
      </c>
      <c r="D2399" s="42" t="s">
        <v>1782</v>
      </c>
      <c r="E2399" s="42"/>
      <c r="F2399" s="16">
        <v>1791.6</v>
      </c>
      <c r="G2399" s="43">
        <v>1791.6</v>
      </c>
      <c r="H2399" s="44">
        <f t="shared" si="38"/>
        <v>1</v>
      </c>
    </row>
    <row r="2400" spans="1:8" s="45" customFormat="1" ht="63" outlineLevel="7" x14ac:dyDescent="0.2">
      <c r="A2400" s="41" t="s">
        <v>1785</v>
      </c>
      <c r="B2400" s="42" t="s">
        <v>1765</v>
      </c>
      <c r="C2400" s="42" t="s">
        <v>1780</v>
      </c>
      <c r="D2400" s="42" t="s">
        <v>1784</v>
      </c>
      <c r="E2400" s="42"/>
      <c r="F2400" s="16">
        <v>1791.6</v>
      </c>
      <c r="G2400" s="43">
        <v>1791.6</v>
      </c>
      <c r="H2400" s="44">
        <f t="shared" si="38"/>
        <v>1</v>
      </c>
    </row>
    <row r="2401" spans="1:8" s="45" customFormat="1" ht="15.75" outlineLevel="7" x14ac:dyDescent="0.2">
      <c r="A2401" s="41" t="s">
        <v>113</v>
      </c>
      <c r="B2401" s="42" t="s">
        <v>1765</v>
      </c>
      <c r="C2401" s="42" t="s">
        <v>1780</v>
      </c>
      <c r="D2401" s="42" t="s">
        <v>1784</v>
      </c>
      <c r="E2401" s="42" t="s">
        <v>112</v>
      </c>
      <c r="F2401" s="16">
        <v>1791.6</v>
      </c>
      <c r="G2401" s="43">
        <v>1791.6</v>
      </c>
      <c r="H2401" s="44">
        <f t="shared" si="38"/>
        <v>1</v>
      </c>
    </row>
    <row r="2402" spans="1:8" ht="31.5" outlineLevel="3" collapsed="1" x14ac:dyDescent="0.2">
      <c r="A2402" s="40" t="s">
        <v>1787</v>
      </c>
      <c r="B2402" s="36" t="s">
        <v>1765</v>
      </c>
      <c r="C2402" s="36" t="s">
        <v>1786</v>
      </c>
      <c r="D2402" s="36"/>
      <c r="E2402" s="36"/>
      <c r="F2402" s="15">
        <v>17228</v>
      </c>
      <c r="G2402" s="38">
        <v>17123.5</v>
      </c>
      <c r="H2402" s="39">
        <f t="shared" si="38"/>
        <v>0.99393429301137681</v>
      </c>
    </row>
    <row r="2403" spans="1:8" s="45" customFormat="1" ht="47.25" outlineLevel="4" x14ac:dyDescent="0.2">
      <c r="A2403" s="41" t="s">
        <v>1282</v>
      </c>
      <c r="B2403" s="42" t="s">
        <v>1765</v>
      </c>
      <c r="C2403" s="42" t="s">
        <v>1786</v>
      </c>
      <c r="D2403" s="42" t="s">
        <v>1281</v>
      </c>
      <c r="E2403" s="42"/>
      <c r="F2403" s="16">
        <v>17228</v>
      </c>
      <c r="G2403" s="43">
        <v>17123.5</v>
      </c>
      <c r="H2403" s="44">
        <f t="shared" si="38"/>
        <v>0.99393429301137681</v>
      </c>
    </row>
    <row r="2404" spans="1:8" s="45" customFormat="1" ht="47.25" outlineLevel="5" x14ac:dyDescent="0.2">
      <c r="A2404" s="41" t="s">
        <v>1769</v>
      </c>
      <c r="B2404" s="42" t="s">
        <v>1765</v>
      </c>
      <c r="C2404" s="42" t="s">
        <v>1786</v>
      </c>
      <c r="D2404" s="42" t="s">
        <v>1768</v>
      </c>
      <c r="E2404" s="42"/>
      <c r="F2404" s="16">
        <v>17228</v>
      </c>
      <c r="G2404" s="43">
        <v>17123.5</v>
      </c>
      <c r="H2404" s="44">
        <f t="shared" si="38"/>
        <v>0.99393429301137681</v>
      </c>
    </row>
    <row r="2405" spans="1:8" s="45" customFormat="1" ht="47.25" outlineLevel="6" x14ac:dyDescent="0.2">
      <c r="A2405" s="41" t="s">
        <v>1789</v>
      </c>
      <c r="B2405" s="42" t="s">
        <v>1765</v>
      </c>
      <c r="C2405" s="42" t="s">
        <v>1786</v>
      </c>
      <c r="D2405" s="42" t="s">
        <v>1788</v>
      </c>
      <c r="E2405" s="42"/>
      <c r="F2405" s="16">
        <v>17228</v>
      </c>
      <c r="G2405" s="43">
        <v>17123.5</v>
      </c>
      <c r="H2405" s="44">
        <f t="shared" si="38"/>
        <v>0.99393429301137681</v>
      </c>
    </row>
    <row r="2406" spans="1:8" s="45" customFormat="1" ht="94.5" outlineLevel="7" x14ac:dyDescent="0.2">
      <c r="A2406" s="41" t="s">
        <v>39</v>
      </c>
      <c r="B2406" s="42" t="s">
        <v>1765</v>
      </c>
      <c r="C2406" s="42" t="s">
        <v>1786</v>
      </c>
      <c r="D2406" s="42" t="s">
        <v>1790</v>
      </c>
      <c r="E2406" s="42"/>
      <c r="F2406" s="16">
        <v>17228</v>
      </c>
      <c r="G2406" s="43">
        <v>17123.5</v>
      </c>
      <c r="H2406" s="44">
        <f t="shared" si="38"/>
        <v>0.99393429301137681</v>
      </c>
    </row>
    <row r="2407" spans="1:8" s="45" customFormat="1" ht="63.75" customHeight="1" outlineLevel="7" x14ac:dyDescent="0.2">
      <c r="A2407" s="41" t="s">
        <v>17</v>
      </c>
      <c r="B2407" s="42" t="s">
        <v>1765</v>
      </c>
      <c r="C2407" s="42" t="s">
        <v>1786</v>
      </c>
      <c r="D2407" s="42" t="s">
        <v>1790</v>
      </c>
      <c r="E2407" s="42" t="s">
        <v>16</v>
      </c>
      <c r="F2407" s="16">
        <v>16677.3</v>
      </c>
      <c r="G2407" s="43">
        <v>16573.099999999999</v>
      </c>
      <c r="H2407" s="44">
        <f t="shared" si="38"/>
        <v>0.99375198623278349</v>
      </c>
    </row>
    <row r="2408" spans="1:8" s="45" customFormat="1" ht="31.5" outlineLevel="5" x14ac:dyDescent="0.2">
      <c r="A2408" s="41" t="s">
        <v>21</v>
      </c>
      <c r="B2408" s="42" t="s">
        <v>1765</v>
      </c>
      <c r="C2408" s="42" t="s">
        <v>1786</v>
      </c>
      <c r="D2408" s="42" t="s">
        <v>1790</v>
      </c>
      <c r="E2408" s="42" t="s">
        <v>20</v>
      </c>
      <c r="F2408" s="16">
        <v>550.5</v>
      </c>
      <c r="G2408" s="43">
        <v>550.4</v>
      </c>
      <c r="H2408" s="44">
        <f t="shared" si="38"/>
        <v>0.99981834695731153</v>
      </c>
    </row>
    <row r="2409" spans="1:8" s="45" customFormat="1" ht="15.75" outlineLevel="6" x14ac:dyDescent="0.2">
      <c r="A2409" s="12" t="s">
        <v>72</v>
      </c>
      <c r="B2409" s="13" t="s">
        <v>1765</v>
      </c>
      <c r="C2409" s="13" t="s">
        <v>1786</v>
      </c>
      <c r="D2409" s="13" t="s">
        <v>1790</v>
      </c>
      <c r="E2409" s="13" t="s">
        <v>3</v>
      </c>
      <c r="F2409" s="16">
        <v>0.2</v>
      </c>
      <c r="G2409" s="43">
        <v>0</v>
      </c>
      <c r="H2409" s="44">
        <f t="shared" si="38"/>
        <v>0</v>
      </c>
    </row>
    <row r="2410" spans="1:8" ht="15.75" outlineLevel="7" x14ac:dyDescent="0.2">
      <c r="A2410" s="40" t="s">
        <v>7</v>
      </c>
      <c r="B2410" s="36" t="s">
        <v>1765</v>
      </c>
      <c r="C2410" s="36" t="s">
        <v>6</v>
      </c>
      <c r="D2410" s="36"/>
      <c r="E2410" s="36"/>
      <c r="F2410" s="15">
        <f>75112.1+0.1-0.4</f>
        <v>75111.800000000017</v>
      </c>
      <c r="G2410" s="38">
        <v>75691.600000000006</v>
      </c>
      <c r="H2410" s="39">
        <f t="shared" si="38"/>
        <v>1.0077191599722013</v>
      </c>
    </row>
    <row r="2411" spans="1:8" s="45" customFormat="1" ht="47.25" outlineLevel="7" x14ac:dyDescent="0.2">
      <c r="A2411" s="41" t="s">
        <v>87</v>
      </c>
      <c r="B2411" s="42" t="s">
        <v>1765</v>
      </c>
      <c r="C2411" s="42" t="s">
        <v>6</v>
      </c>
      <c r="D2411" s="42" t="s">
        <v>86</v>
      </c>
      <c r="E2411" s="42"/>
      <c r="F2411" s="16">
        <v>18288</v>
      </c>
      <c r="G2411" s="43">
        <v>18148.2</v>
      </c>
      <c r="H2411" s="44">
        <f t="shared" si="38"/>
        <v>0.99235564304461943</v>
      </c>
    </row>
    <row r="2412" spans="1:8" s="45" customFormat="1" ht="15.75" outlineLevel="7" x14ac:dyDescent="0.2">
      <c r="A2412" s="41" t="s">
        <v>366</v>
      </c>
      <c r="B2412" s="42" t="s">
        <v>1765</v>
      </c>
      <c r="C2412" s="42" t="s">
        <v>6</v>
      </c>
      <c r="D2412" s="42" t="s">
        <v>365</v>
      </c>
      <c r="E2412" s="42"/>
      <c r="F2412" s="16">
        <v>288</v>
      </c>
      <c r="G2412" s="43">
        <v>288</v>
      </c>
      <c r="H2412" s="44">
        <f t="shared" si="38"/>
        <v>1</v>
      </c>
    </row>
    <row r="2413" spans="1:8" s="45" customFormat="1" ht="126" outlineLevel="5" x14ac:dyDescent="0.2">
      <c r="A2413" s="46" t="s">
        <v>1792</v>
      </c>
      <c r="B2413" s="42" t="s">
        <v>1765</v>
      </c>
      <c r="C2413" s="42" t="s">
        <v>6</v>
      </c>
      <c r="D2413" s="42" t="s">
        <v>1791</v>
      </c>
      <c r="E2413" s="42"/>
      <c r="F2413" s="16">
        <v>288</v>
      </c>
      <c r="G2413" s="43">
        <v>288</v>
      </c>
      <c r="H2413" s="44">
        <f t="shared" si="38"/>
        <v>1</v>
      </c>
    </row>
    <row r="2414" spans="1:8" s="45" customFormat="1" ht="94.5" outlineLevel="6" x14ac:dyDescent="0.2">
      <c r="A2414" s="41" t="s">
        <v>39</v>
      </c>
      <c r="B2414" s="42" t="s">
        <v>1765</v>
      </c>
      <c r="C2414" s="42" t="s">
        <v>6</v>
      </c>
      <c r="D2414" s="42" t="s">
        <v>1793</v>
      </c>
      <c r="E2414" s="42"/>
      <c r="F2414" s="16">
        <v>288</v>
      </c>
      <c r="G2414" s="43">
        <v>288</v>
      </c>
      <c r="H2414" s="44">
        <f t="shared" si="38"/>
        <v>1</v>
      </c>
    </row>
    <row r="2415" spans="1:8" s="45" customFormat="1" ht="31.5" outlineLevel="7" x14ac:dyDescent="0.2">
      <c r="A2415" s="41" t="s">
        <v>21</v>
      </c>
      <c r="B2415" s="42" t="s">
        <v>1765</v>
      </c>
      <c r="C2415" s="42" t="s">
        <v>6</v>
      </c>
      <c r="D2415" s="42" t="s">
        <v>1793</v>
      </c>
      <c r="E2415" s="42" t="s">
        <v>20</v>
      </c>
      <c r="F2415" s="16">
        <v>288</v>
      </c>
      <c r="G2415" s="43">
        <v>288</v>
      </c>
      <c r="H2415" s="44">
        <f t="shared" si="38"/>
        <v>1</v>
      </c>
    </row>
    <row r="2416" spans="1:8" s="45" customFormat="1" ht="63" outlineLevel="6" x14ac:dyDescent="0.2">
      <c r="A2416" s="41" t="s">
        <v>414</v>
      </c>
      <c r="B2416" s="42" t="s">
        <v>1765</v>
      </c>
      <c r="C2416" s="42" t="s">
        <v>6</v>
      </c>
      <c r="D2416" s="42" t="s">
        <v>413</v>
      </c>
      <c r="E2416" s="42"/>
      <c r="F2416" s="16">
        <v>18000</v>
      </c>
      <c r="G2416" s="43">
        <v>17860.2</v>
      </c>
      <c r="H2416" s="44">
        <f t="shared" si="38"/>
        <v>0.99223333333333341</v>
      </c>
    </row>
    <row r="2417" spans="1:8" s="45" customFormat="1" ht="63" outlineLevel="7" x14ac:dyDescent="0.2">
      <c r="A2417" s="41" t="s">
        <v>1795</v>
      </c>
      <c r="B2417" s="42" t="s">
        <v>1765</v>
      </c>
      <c r="C2417" s="42" t="s">
        <v>6</v>
      </c>
      <c r="D2417" s="42" t="s">
        <v>1794</v>
      </c>
      <c r="E2417" s="42"/>
      <c r="F2417" s="16">
        <v>18000</v>
      </c>
      <c r="G2417" s="43">
        <v>17860.2</v>
      </c>
      <c r="H2417" s="44">
        <f t="shared" si="38"/>
        <v>0.99223333333333341</v>
      </c>
    </row>
    <row r="2418" spans="1:8" s="45" customFormat="1" ht="94.5" outlineLevel="7" x14ac:dyDescent="0.2">
      <c r="A2418" s="41" t="s">
        <v>39</v>
      </c>
      <c r="B2418" s="42" t="s">
        <v>1765</v>
      </c>
      <c r="C2418" s="42" t="s">
        <v>6</v>
      </c>
      <c r="D2418" s="42" t="s">
        <v>1796</v>
      </c>
      <c r="E2418" s="42"/>
      <c r="F2418" s="16">
        <v>18000</v>
      </c>
      <c r="G2418" s="43">
        <v>17860.2</v>
      </c>
      <c r="H2418" s="44">
        <f t="shared" si="38"/>
        <v>0.99223333333333341</v>
      </c>
    </row>
    <row r="2419" spans="1:8" s="45" customFormat="1" ht="31.5" outlineLevel="7" x14ac:dyDescent="0.2">
      <c r="A2419" s="41" t="s">
        <v>41</v>
      </c>
      <c r="B2419" s="42" t="s">
        <v>1765</v>
      </c>
      <c r="C2419" s="42" t="s">
        <v>6</v>
      </c>
      <c r="D2419" s="42" t="s">
        <v>1796</v>
      </c>
      <c r="E2419" s="42" t="s">
        <v>40</v>
      </c>
      <c r="F2419" s="16">
        <v>18000</v>
      </c>
      <c r="G2419" s="43">
        <v>17860.2</v>
      </c>
      <c r="H2419" s="44">
        <f t="shared" si="38"/>
        <v>0.99223333333333341</v>
      </c>
    </row>
    <row r="2420" spans="1:8" s="45" customFormat="1" ht="63" outlineLevel="5" x14ac:dyDescent="0.2">
      <c r="A2420" s="41" t="s">
        <v>47</v>
      </c>
      <c r="B2420" s="42" t="s">
        <v>1765</v>
      </c>
      <c r="C2420" s="42" t="s">
        <v>6</v>
      </c>
      <c r="D2420" s="42" t="s">
        <v>46</v>
      </c>
      <c r="E2420" s="42"/>
      <c r="F2420" s="16">
        <v>3594.5</v>
      </c>
      <c r="G2420" s="43">
        <v>3287</v>
      </c>
      <c r="H2420" s="44">
        <f t="shared" si="38"/>
        <v>0.9144526359716233</v>
      </c>
    </row>
    <row r="2421" spans="1:8" s="45" customFormat="1" ht="47.25" outlineLevel="6" x14ac:dyDescent="0.2">
      <c r="A2421" s="41" t="s">
        <v>49</v>
      </c>
      <c r="B2421" s="42" t="s">
        <v>1765</v>
      </c>
      <c r="C2421" s="42" t="s">
        <v>6</v>
      </c>
      <c r="D2421" s="42" t="s">
        <v>48</v>
      </c>
      <c r="E2421" s="42"/>
      <c r="F2421" s="16">
        <v>2734.5</v>
      </c>
      <c r="G2421" s="43">
        <v>2713.9</v>
      </c>
      <c r="H2421" s="44">
        <f t="shared" si="38"/>
        <v>0.99246663009690994</v>
      </c>
    </row>
    <row r="2422" spans="1:8" s="45" customFormat="1" ht="31.5" outlineLevel="7" x14ac:dyDescent="0.2">
      <c r="A2422" s="41" t="s">
        <v>1798</v>
      </c>
      <c r="B2422" s="42" t="s">
        <v>1765</v>
      </c>
      <c r="C2422" s="42" t="s">
        <v>6</v>
      </c>
      <c r="D2422" s="42" t="s">
        <v>1797</v>
      </c>
      <c r="E2422" s="42"/>
      <c r="F2422" s="16">
        <v>104</v>
      </c>
      <c r="G2422" s="43">
        <v>88</v>
      </c>
      <c r="H2422" s="44">
        <f t="shared" si="38"/>
        <v>0.84615384615384615</v>
      </c>
    </row>
    <row r="2423" spans="1:8" s="45" customFormat="1" ht="78.75" outlineLevel="3" x14ac:dyDescent="0.2">
      <c r="A2423" s="41" t="s">
        <v>55</v>
      </c>
      <c r="B2423" s="42" t="s">
        <v>1765</v>
      </c>
      <c r="C2423" s="42" t="s">
        <v>6</v>
      </c>
      <c r="D2423" s="42" t="s">
        <v>1799</v>
      </c>
      <c r="E2423" s="42"/>
      <c r="F2423" s="16">
        <v>104</v>
      </c>
      <c r="G2423" s="43">
        <v>88</v>
      </c>
      <c r="H2423" s="44">
        <f t="shared" si="38"/>
        <v>0.84615384615384615</v>
      </c>
    </row>
    <row r="2424" spans="1:8" s="45" customFormat="1" ht="31.5" outlineLevel="4" x14ac:dyDescent="0.2">
      <c r="A2424" s="41" t="s">
        <v>41</v>
      </c>
      <c r="B2424" s="42" t="s">
        <v>1765</v>
      </c>
      <c r="C2424" s="42" t="s">
        <v>6</v>
      </c>
      <c r="D2424" s="42" t="s">
        <v>1799</v>
      </c>
      <c r="E2424" s="42" t="s">
        <v>40</v>
      </c>
      <c r="F2424" s="16">
        <v>104</v>
      </c>
      <c r="G2424" s="43">
        <v>88</v>
      </c>
      <c r="H2424" s="44">
        <f t="shared" si="38"/>
        <v>0.84615384615384615</v>
      </c>
    </row>
    <row r="2425" spans="1:8" s="45" customFormat="1" ht="47.25" outlineLevel="5" x14ac:dyDescent="0.2">
      <c r="A2425" s="41" t="s">
        <v>1801</v>
      </c>
      <c r="B2425" s="42" t="s">
        <v>1765</v>
      </c>
      <c r="C2425" s="42" t="s">
        <v>6</v>
      </c>
      <c r="D2425" s="42" t="s">
        <v>1800</v>
      </c>
      <c r="E2425" s="42"/>
      <c r="F2425" s="16">
        <v>120</v>
      </c>
      <c r="G2425" s="43">
        <v>119.4</v>
      </c>
      <c r="H2425" s="44">
        <f t="shared" si="38"/>
        <v>0.995</v>
      </c>
    </row>
    <row r="2426" spans="1:8" s="45" customFormat="1" ht="78.75" outlineLevel="7" x14ac:dyDescent="0.2">
      <c r="A2426" s="41" t="s">
        <v>55</v>
      </c>
      <c r="B2426" s="42" t="s">
        <v>1765</v>
      </c>
      <c r="C2426" s="42" t="s">
        <v>6</v>
      </c>
      <c r="D2426" s="42" t="s">
        <v>1802</v>
      </c>
      <c r="E2426" s="42"/>
      <c r="F2426" s="16">
        <v>120</v>
      </c>
      <c r="G2426" s="43">
        <v>119.4</v>
      </c>
      <c r="H2426" s="44">
        <f t="shared" si="38"/>
        <v>0.995</v>
      </c>
    </row>
    <row r="2427" spans="1:8" s="45" customFormat="1" ht="31.5" outlineLevel="7" x14ac:dyDescent="0.2">
      <c r="A2427" s="41" t="s">
        <v>21</v>
      </c>
      <c r="B2427" s="42" t="s">
        <v>1765</v>
      </c>
      <c r="C2427" s="42" t="s">
        <v>6</v>
      </c>
      <c r="D2427" s="42" t="s">
        <v>1802</v>
      </c>
      <c r="E2427" s="42" t="s">
        <v>20</v>
      </c>
      <c r="F2427" s="16">
        <v>120</v>
      </c>
      <c r="G2427" s="43">
        <v>119.4</v>
      </c>
      <c r="H2427" s="44">
        <f t="shared" si="38"/>
        <v>0.995</v>
      </c>
    </row>
    <row r="2428" spans="1:8" s="45" customFormat="1" ht="63" outlineLevel="5" x14ac:dyDescent="0.2">
      <c r="A2428" s="41" t="s">
        <v>1804</v>
      </c>
      <c r="B2428" s="42" t="s">
        <v>1765</v>
      </c>
      <c r="C2428" s="42" t="s">
        <v>6</v>
      </c>
      <c r="D2428" s="42" t="s">
        <v>1803</v>
      </c>
      <c r="E2428" s="42"/>
      <c r="F2428" s="16">
        <v>345</v>
      </c>
      <c r="G2428" s="43">
        <v>342.5</v>
      </c>
      <c r="H2428" s="44">
        <f t="shared" si="38"/>
        <v>0.99275362318840576</v>
      </c>
    </row>
    <row r="2429" spans="1:8" s="45" customFormat="1" ht="78.75" outlineLevel="7" x14ac:dyDescent="0.2">
      <c r="A2429" s="41" t="s">
        <v>55</v>
      </c>
      <c r="B2429" s="42" t="s">
        <v>1765</v>
      </c>
      <c r="C2429" s="42" t="s">
        <v>6</v>
      </c>
      <c r="D2429" s="42" t="s">
        <v>1805</v>
      </c>
      <c r="E2429" s="42"/>
      <c r="F2429" s="16">
        <v>345</v>
      </c>
      <c r="G2429" s="43">
        <v>342.5</v>
      </c>
      <c r="H2429" s="44">
        <f t="shared" si="38"/>
        <v>0.99275362318840576</v>
      </c>
    </row>
    <row r="2430" spans="1:8" s="45" customFormat="1" ht="31.5" outlineLevel="1" x14ac:dyDescent="0.2">
      <c r="A2430" s="41" t="s">
        <v>21</v>
      </c>
      <c r="B2430" s="42" t="s">
        <v>1765</v>
      </c>
      <c r="C2430" s="42" t="s">
        <v>6</v>
      </c>
      <c r="D2430" s="42" t="s">
        <v>1805</v>
      </c>
      <c r="E2430" s="42" t="s">
        <v>20</v>
      </c>
      <c r="F2430" s="16">
        <v>345</v>
      </c>
      <c r="G2430" s="43">
        <v>342.5</v>
      </c>
      <c r="H2430" s="44">
        <f t="shared" si="38"/>
        <v>0.99275362318840576</v>
      </c>
    </row>
    <row r="2431" spans="1:8" s="45" customFormat="1" ht="94.5" outlineLevel="2" x14ac:dyDescent="0.2">
      <c r="A2431" s="41" t="s">
        <v>1807</v>
      </c>
      <c r="B2431" s="42" t="s">
        <v>1765</v>
      </c>
      <c r="C2431" s="42" t="s">
        <v>6</v>
      </c>
      <c r="D2431" s="42" t="s">
        <v>1806</v>
      </c>
      <c r="E2431" s="42"/>
      <c r="F2431" s="16">
        <v>1788</v>
      </c>
      <c r="G2431" s="43">
        <v>1788</v>
      </c>
      <c r="H2431" s="44">
        <f t="shared" si="38"/>
        <v>1</v>
      </c>
    </row>
    <row r="2432" spans="1:8" s="45" customFormat="1" ht="63" outlineLevel="3" x14ac:dyDescent="0.2">
      <c r="A2432" s="41" t="s">
        <v>53</v>
      </c>
      <c r="B2432" s="42" t="s">
        <v>1765</v>
      </c>
      <c r="C2432" s="42" t="s">
        <v>6</v>
      </c>
      <c r="D2432" s="42" t="s">
        <v>1808</v>
      </c>
      <c r="E2432" s="42"/>
      <c r="F2432" s="16">
        <v>1538</v>
      </c>
      <c r="G2432" s="43">
        <v>1538</v>
      </c>
      <c r="H2432" s="44">
        <f t="shared" si="38"/>
        <v>1</v>
      </c>
    </row>
    <row r="2433" spans="1:8" s="45" customFormat="1" ht="31.5" outlineLevel="4" x14ac:dyDescent="0.2">
      <c r="A2433" s="41" t="s">
        <v>41</v>
      </c>
      <c r="B2433" s="42" t="s">
        <v>1765</v>
      </c>
      <c r="C2433" s="42" t="s">
        <v>6</v>
      </c>
      <c r="D2433" s="42" t="s">
        <v>1808</v>
      </c>
      <c r="E2433" s="42" t="s">
        <v>40</v>
      </c>
      <c r="F2433" s="16">
        <v>1538</v>
      </c>
      <c r="G2433" s="43">
        <v>1538</v>
      </c>
      <c r="H2433" s="44">
        <f t="shared" si="38"/>
        <v>1</v>
      </c>
    </row>
    <row r="2434" spans="1:8" s="45" customFormat="1" ht="78.75" outlineLevel="5" x14ac:dyDescent="0.2">
      <c r="A2434" s="41" t="s">
        <v>55</v>
      </c>
      <c r="B2434" s="42" t="s">
        <v>1765</v>
      </c>
      <c r="C2434" s="42" t="s">
        <v>6</v>
      </c>
      <c r="D2434" s="42" t="s">
        <v>1809</v>
      </c>
      <c r="E2434" s="42"/>
      <c r="F2434" s="16">
        <v>250</v>
      </c>
      <c r="G2434" s="43">
        <v>250</v>
      </c>
      <c r="H2434" s="44">
        <f t="shared" si="38"/>
        <v>1</v>
      </c>
    </row>
    <row r="2435" spans="1:8" s="45" customFormat="1" ht="31.5" outlineLevel="6" x14ac:dyDescent="0.2">
      <c r="A2435" s="41" t="s">
        <v>41</v>
      </c>
      <c r="B2435" s="42" t="s">
        <v>1765</v>
      </c>
      <c r="C2435" s="42" t="s">
        <v>6</v>
      </c>
      <c r="D2435" s="42" t="s">
        <v>1809</v>
      </c>
      <c r="E2435" s="42" t="s">
        <v>40</v>
      </c>
      <c r="F2435" s="16">
        <v>250</v>
      </c>
      <c r="G2435" s="43">
        <v>250</v>
      </c>
      <c r="H2435" s="44">
        <f t="shared" si="38"/>
        <v>1</v>
      </c>
    </row>
    <row r="2436" spans="1:8" s="45" customFormat="1" ht="110.25" outlineLevel="7" x14ac:dyDescent="0.2">
      <c r="A2436" s="46" t="s">
        <v>1811</v>
      </c>
      <c r="B2436" s="42" t="s">
        <v>1765</v>
      </c>
      <c r="C2436" s="42" t="s">
        <v>6</v>
      </c>
      <c r="D2436" s="42" t="s">
        <v>1810</v>
      </c>
      <c r="E2436" s="42"/>
      <c r="F2436" s="16">
        <v>377.5</v>
      </c>
      <c r="G2436" s="43">
        <v>376</v>
      </c>
      <c r="H2436" s="44">
        <f t="shared" si="38"/>
        <v>0.99602649006622512</v>
      </c>
    </row>
    <row r="2437" spans="1:8" s="45" customFormat="1" ht="78.75" outlineLevel="1" x14ac:dyDescent="0.2">
      <c r="A2437" s="41" t="s">
        <v>55</v>
      </c>
      <c r="B2437" s="42" t="s">
        <v>1765</v>
      </c>
      <c r="C2437" s="42" t="s">
        <v>6</v>
      </c>
      <c r="D2437" s="42" t="s">
        <v>1812</v>
      </c>
      <c r="E2437" s="42"/>
      <c r="F2437" s="16">
        <v>377.5</v>
      </c>
      <c r="G2437" s="43">
        <v>376</v>
      </c>
      <c r="H2437" s="44">
        <f t="shared" si="38"/>
        <v>0.99602649006622512</v>
      </c>
    </row>
    <row r="2438" spans="1:8" s="45" customFormat="1" ht="31.5" outlineLevel="2" x14ac:dyDescent="0.2">
      <c r="A2438" s="41" t="s">
        <v>21</v>
      </c>
      <c r="B2438" s="42" t="s">
        <v>1765</v>
      </c>
      <c r="C2438" s="42" t="s">
        <v>6</v>
      </c>
      <c r="D2438" s="42" t="s">
        <v>1812</v>
      </c>
      <c r="E2438" s="42" t="s">
        <v>20</v>
      </c>
      <c r="F2438" s="16">
        <v>377.5</v>
      </c>
      <c r="G2438" s="43">
        <v>376</v>
      </c>
      <c r="H2438" s="44">
        <f t="shared" si="38"/>
        <v>0.99602649006622512</v>
      </c>
    </row>
    <row r="2439" spans="1:8" s="45" customFormat="1" ht="31.5" outlineLevel="3" x14ac:dyDescent="0.2">
      <c r="A2439" s="41" t="s">
        <v>154</v>
      </c>
      <c r="B2439" s="42" t="s">
        <v>1765</v>
      </c>
      <c r="C2439" s="42" t="s">
        <v>6</v>
      </c>
      <c r="D2439" s="42" t="s">
        <v>153</v>
      </c>
      <c r="E2439" s="42"/>
      <c r="F2439" s="16">
        <v>860</v>
      </c>
      <c r="G2439" s="43">
        <v>573.1</v>
      </c>
      <c r="H2439" s="44">
        <f t="shared" si="38"/>
        <v>0.6663953488372093</v>
      </c>
    </row>
    <row r="2440" spans="1:8" s="45" customFormat="1" ht="78.75" outlineLevel="4" x14ac:dyDescent="0.2">
      <c r="A2440" s="41" t="s">
        <v>1814</v>
      </c>
      <c r="B2440" s="42" t="s">
        <v>1765</v>
      </c>
      <c r="C2440" s="42" t="s">
        <v>6</v>
      </c>
      <c r="D2440" s="42" t="s">
        <v>1813</v>
      </c>
      <c r="E2440" s="42"/>
      <c r="F2440" s="16">
        <v>860</v>
      </c>
      <c r="G2440" s="43">
        <v>573.1</v>
      </c>
      <c r="H2440" s="44">
        <f t="shared" ref="H2440:H2503" si="39">G2440/F2440</f>
        <v>0.6663953488372093</v>
      </c>
    </row>
    <row r="2441" spans="1:8" s="45" customFormat="1" ht="78.75" outlineLevel="5" x14ac:dyDescent="0.2">
      <c r="A2441" s="41" t="s">
        <v>55</v>
      </c>
      <c r="B2441" s="42" t="s">
        <v>1765</v>
      </c>
      <c r="C2441" s="42" t="s">
        <v>6</v>
      </c>
      <c r="D2441" s="42" t="s">
        <v>1815</v>
      </c>
      <c r="E2441" s="42"/>
      <c r="F2441" s="16">
        <v>860</v>
      </c>
      <c r="G2441" s="43">
        <v>573.1</v>
      </c>
      <c r="H2441" s="44">
        <f t="shared" si="39"/>
        <v>0.6663953488372093</v>
      </c>
    </row>
    <row r="2442" spans="1:8" s="45" customFormat="1" ht="31.5" outlineLevel="6" x14ac:dyDescent="0.2">
      <c r="A2442" s="41" t="s">
        <v>21</v>
      </c>
      <c r="B2442" s="42" t="s">
        <v>1765</v>
      </c>
      <c r="C2442" s="42" t="s">
        <v>6</v>
      </c>
      <c r="D2442" s="42" t="s">
        <v>1815</v>
      </c>
      <c r="E2442" s="42" t="s">
        <v>20</v>
      </c>
      <c r="F2442" s="16">
        <v>660</v>
      </c>
      <c r="G2442" s="43">
        <v>373.1</v>
      </c>
      <c r="H2442" s="44">
        <f t="shared" si="39"/>
        <v>0.56530303030303031</v>
      </c>
    </row>
    <row r="2443" spans="1:8" s="45" customFormat="1" ht="15.75" outlineLevel="7" x14ac:dyDescent="0.2">
      <c r="A2443" s="41" t="s">
        <v>81</v>
      </c>
      <c r="B2443" s="42" t="s">
        <v>1765</v>
      </c>
      <c r="C2443" s="42" t="s">
        <v>6</v>
      </c>
      <c r="D2443" s="42" t="s">
        <v>1815</v>
      </c>
      <c r="E2443" s="42" t="s">
        <v>80</v>
      </c>
      <c r="F2443" s="16">
        <v>200</v>
      </c>
      <c r="G2443" s="43">
        <v>200</v>
      </c>
      <c r="H2443" s="44">
        <f t="shared" si="39"/>
        <v>1</v>
      </c>
    </row>
    <row r="2444" spans="1:8" s="45" customFormat="1" ht="47.25" outlineLevel="7" x14ac:dyDescent="0.2">
      <c r="A2444" s="41" t="s">
        <v>1282</v>
      </c>
      <c r="B2444" s="42" t="s">
        <v>1765</v>
      </c>
      <c r="C2444" s="42" t="s">
        <v>6</v>
      </c>
      <c r="D2444" s="42" t="s">
        <v>1281</v>
      </c>
      <c r="E2444" s="42"/>
      <c r="F2444" s="16">
        <v>40328.6</v>
      </c>
      <c r="G2444" s="43">
        <v>39901.300000000003</v>
      </c>
      <c r="H2444" s="44">
        <f t="shared" si="39"/>
        <v>0.98940454169001657</v>
      </c>
    </row>
    <row r="2445" spans="1:8" s="45" customFormat="1" ht="47.25" outlineLevel="5" x14ac:dyDescent="0.2">
      <c r="A2445" s="41" t="s">
        <v>1769</v>
      </c>
      <c r="B2445" s="42" t="s">
        <v>1765</v>
      </c>
      <c r="C2445" s="42" t="s">
        <v>6</v>
      </c>
      <c r="D2445" s="42" t="s">
        <v>1768</v>
      </c>
      <c r="E2445" s="42"/>
      <c r="F2445" s="16">
        <v>40328.6</v>
      </c>
      <c r="G2445" s="43">
        <v>39901.300000000003</v>
      </c>
      <c r="H2445" s="44">
        <f t="shared" si="39"/>
        <v>0.98940454169001657</v>
      </c>
    </row>
    <row r="2446" spans="1:8" s="45" customFormat="1" ht="47.25" outlineLevel="6" x14ac:dyDescent="0.2">
      <c r="A2446" s="41" t="s">
        <v>1777</v>
      </c>
      <c r="B2446" s="42" t="s">
        <v>1765</v>
      </c>
      <c r="C2446" s="42" t="s">
        <v>6</v>
      </c>
      <c r="D2446" s="42" t="s">
        <v>1776</v>
      </c>
      <c r="E2446" s="42"/>
      <c r="F2446" s="16">
        <v>12787</v>
      </c>
      <c r="G2446" s="43">
        <v>12719</v>
      </c>
      <c r="H2446" s="44">
        <f t="shared" si="39"/>
        <v>0.99468209900680382</v>
      </c>
    </row>
    <row r="2447" spans="1:8" s="45" customFormat="1" ht="94.5" outlineLevel="7" x14ac:dyDescent="0.2">
      <c r="A2447" s="41" t="s">
        <v>39</v>
      </c>
      <c r="B2447" s="42" t="s">
        <v>1765</v>
      </c>
      <c r="C2447" s="42" t="s">
        <v>6</v>
      </c>
      <c r="D2447" s="42" t="s">
        <v>1816</v>
      </c>
      <c r="E2447" s="42"/>
      <c r="F2447" s="16">
        <v>12787</v>
      </c>
      <c r="G2447" s="43">
        <v>12719</v>
      </c>
      <c r="H2447" s="44">
        <f t="shared" si="39"/>
        <v>0.99468209900680382</v>
      </c>
    </row>
    <row r="2448" spans="1:8" s="45" customFormat="1" ht="15.75" outlineLevel="5" x14ac:dyDescent="0.2">
      <c r="A2448" s="41" t="s">
        <v>81</v>
      </c>
      <c r="B2448" s="42" t="s">
        <v>1765</v>
      </c>
      <c r="C2448" s="42" t="s">
        <v>6</v>
      </c>
      <c r="D2448" s="42" t="s">
        <v>1816</v>
      </c>
      <c r="E2448" s="42" t="s">
        <v>80</v>
      </c>
      <c r="F2448" s="16">
        <v>3528</v>
      </c>
      <c r="G2448" s="43">
        <v>3460</v>
      </c>
      <c r="H2448" s="44">
        <f t="shared" si="39"/>
        <v>0.98072562358276649</v>
      </c>
    </row>
    <row r="2449" spans="1:8" s="45" customFormat="1" ht="15.75" outlineLevel="6" x14ac:dyDescent="0.2">
      <c r="A2449" s="41" t="s">
        <v>72</v>
      </c>
      <c r="B2449" s="42" t="s">
        <v>1765</v>
      </c>
      <c r="C2449" s="42" t="s">
        <v>6</v>
      </c>
      <c r="D2449" s="42" t="s">
        <v>1816</v>
      </c>
      <c r="E2449" s="42" t="s">
        <v>3</v>
      </c>
      <c r="F2449" s="16">
        <v>9259</v>
      </c>
      <c r="G2449" s="43">
        <v>9259</v>
      </c>
      <c r="H2449" s="44">
        <f t="shared" si="39"/>
        <v>1</v>
      </c>
    </row>
    <row r="2450" spans="1:8" s="45" customFormat="1" ht="47.25" outlineLevel="7" x14ac:dyDescent="0.2">
      <c r="A2450" s="41" t="s">
        <v>1818</v>
      </c>
      <c r="B2450" s="42" t="s">
        <v>1765</v>
      </c>
      <c r="C2450" s="42" t="s">
        <v>6</v>
      </c>
      <c r="D2450" s="42" t="s">
        <v>1817</v>
      </c>
      <c r="E2450" s="42"/>
      <c r="F2450" s="16">
        <v>6652.3</v>
      </c>
      <c r="G2450" s="43">
        <v>6640.5</v>
      </c>
      <c r="H2450" s="44">
        <f t="shared" si="39"/>
        <v>0.99822617741232356</v>
      </c>
    </row>
    <row r="2451" spans="1:8" s="45" customFormat="1" ht="94.5" outlineLevel="7" x14ac:dyDescent="0.2">
      <c r="A2451" s="41" t="s">
        <v>39</v>
      </c>
      <c r="B2451" s="42" t="s">
        <v>1765</v>
      </c>
      <c r="C2451" s="42" t="s">
        <v>6</v>
      </c>
      <c r="D2451" s="42" t="s">
        <v>1819</v>
      </c>
      <c r="E2451" s="42"/>
      <c r="F2451" s="16">
        <v>6652.3</v>
      </c>
      <c r="G2451" s="43">
        <v>6640.5</v>
      </c>
      <c r="H2451" s="44">
        <f t="shared" si="39"/>
        <v>0.99822617741232356</v>
      </c>
    </row>
    <row r="2452" spans="1:8" s="45" customFormat="1" ht="63.75" customHeight="1" outlineLevel="1" x14ac:dyDescent="0.2">
      <c r="A2452" s="41" t="s">
        <v>17</v>
      </c>
      <c r="B2452" s="42" t="s">
        <v>1765</v>
      </c>
      <c r="C2452" s="42" t="s">
        <v>6</v>
      </c>
      <c r="D2452" s="42" t="s">
        <v>1819</v>
      </c>
      <c r="E2452" s="42" t="s">
        <v>16</v>
      </c>
      <c r="F2452" s="16">
        <v>5794.8</v>
      </c>
      <c r="G2452" s="43">
        <v>5783</v>
      </c>
      <c r="H2452" s="44">
        <f t="shared" si="39"/>
        <v>0.99796369158555942</v>
      </c>
    </row>
    <row r="2453" spans="1:8" s="45" customFormat="1" ht="31.5" outlineLevel="2" x14ac:dyDescent="0.2">
      <c r="A2453" s="41" t="s">
        <v>21</v>
      </c>
      <c r="B2453" s="42" t="s">
        <v>1765</v>
      </c>
      <c r="C2453" s="42" t="s">
        <v>6</v>
      </c>
      <c r="D2453" s="42" t="s">
        <v>1819</v>
      </c>
      <c r="E2453" s="42" t="s">
        <v>20</v>
      </c>
      <c r="F2453" s="16">
        <v>847.7</v>
      </c>
      <c r="G2453" s="43">
        <v>847.7</v>
      </c>
      <c r="H2453" s="44">
        <f t="shared" si="39"/>
        <v>1</v>
      </c>
    </row>
    <row r="2454" spans="1:8" s="45" customFormat="1" ht="15.75" outlineLevel="3" x14ac:dyDescent="0.2">
      <c r="A2454" s="41" t="s">
        <v>72</v>
      </c>
      <c r="B2454" s="42" t="s">
        <v>1765</v>
      </c>
      <c r="C2454" s="42" t="s">
        <v>6</v>
      </c>
      <c r="D2454" s="42" t="s">
        <v>1819</v>
      </c>
      <c r="E2454" s="42" t="s">
        <v>3</v>
      </c>
      <c r="F2454" s="16">
        <v>9.8000000000000007</v>
      </c>
      <c r="G2454" s="43">
        <v>9.8000000000000007</v>
      </c>
      <c r="H2454" s="44">
        <f t="shared" si="39"/>
        <v>1</v>
      </c>
    </row>
    <row r="2455" spans="1:8" s="45" customFormat="1" ht="31.5" outlineLevel="4" x14ac:dyDescent="0.2">
      <c r="A2455" s="41" t="s">
        <v>1821</v>
      </c>
      <c r="B2455" s="42" t="s">
        <v>1765</v>
      </c>
      <c r="C2455" s="42" t="s">
        <v>6</v>
      </c>
      <c r="D2455" s="42" t="s">
        <v>1820</v>
      </c>
      <c r="E2455" s="42"/>
      <c r="F2455" s="16">
        <v>19552.8</v>
      </c>
      <c r="G2455" s="43">
        <v>19205.400000000001</v>
      </c>
      <c r="H2455" s="44">
        <f t="shared" si="39"/>
        <v>0.98223272370197634</v>
      </c>
    </row>
    <row r="2456" spans="1:8" s="45" customFormat="1" ht="31.5" outlineLevel="5" x14ac:dyDescent="0.2">
      <c r="A2456" s="41" t="s">
        <v>15</v>
      </c>
      <c r="B2456" s="42" t="s">
        <v>1765</v>
      </c>
      <c r="C2456" s="42" t="s">
        <v>6</v>
      </c>
      <c r="D2456" s="42" t="s">
        <v>1822</v>
      </c>
      <c r="E2456" s="42"/>
      <c r="F2456" s="16">
        <v>13952.9</v>
      </c>
      <c r="G2456" s="43">
        <v>13952.2</v>
      </c>
      <c r="H2456" s="44">
        <f t="shared" si="39"/>
        <v>0.99994983121788306</v>
      </c>
    </row>
    <row r="2457" spans="1:8" s="45" customFormat="1" ht="63.75" customHeight="1" outlineLevel="6" x14ac:dyDescent="0.2">
      <c r="A2457" s="41" t="s">
        <v>17</v>
      </c>
      <c r="B2457" s="42" t="s">
        <v>1765</v>
      </c>
      <c r="C2457" s="42" t="s">
        <v>6</v>
      </c>
      <c r="D2457" s="42" t="s">
        <v>1822</v>
      </c>
      <c r="E2457" s="42" t="s">
        <v>16</v>
      </c>
      <c r="F2457" s="16">
        <v>13952.9</v>
      </c>
      <c r="G2457" s="43">
        <v>13952.2</v>
      </c>
      <c r="H2457" s="44">
        <f t="shared" si="39"/>
        <v>0.99994983121788306</v>
      </c>
    </row>
    <row r="2458" spans="1:8" s="45" customFormat="1" ht="31.5" outlineLevel="7" x14ac:dyDescent="0.2">
      <c r="A2458" s="41" t="s">
        <v>19</v>
      </c>
      <c r="B2458" s="42" t="s">
        <v>1765</v>
      </c>
      <c r="C2458" s="42" t="s">
        <v>6</v>
      </c>
      <c r="D2458" s="42" t="s">
        <v>1823</v>
      </c>
      <c r="E2458" s="42"/>
      <c r="F2458" s="16">
        <v>5599.9</v>
      </c>
      <c r="G2458" s="43">
        <v>5253.2</v>
      </c>
      <c r="H2458" s="44">
        <f t="shared" si="39"/>
        <v>0.93808818014607409</v>
      </c>
    </row>
    <row r="2459" spans="1:8" s="45" customFormat="1" ht="63.75" customHeight="1" outlineLevel="1" x14ac:dyDescent="0.2">
      <c r="A2459" s="41" t="s">
        <v>17</v>
      </c>
      <c r="B2459" s="42" t="s">
        <v>1765</v>
      </c>
      <c r="C2459" s="42" t="s">
        <v>6</v>
      </c>
      <c r="D2459" s="42" t="s">
        <v>1823</v>
      </c>
      <c r="E2459" s="42" t="s">
        <v>16</v>
      </c>
      <c r="F2459" s="16">
        <v>8.5</v>
      </c>
      <c r="G2459" s="43">
        <v>6.5</v>
      </c>
      <c r="H2459" s="44">
        <f t="shared" si="39"/>
        <v>0.76470588235294112</v>
      </c>
    </row>
    <row r="2460" spans="1:8" s="45" customFormat="1" ht="31.5" outlineLevel="2" x14ac:dyDescent="0.2">
      <c r="A2460" s="41" t="s">
        <v>21</v>
      </c>
      <c r="B2460" s="42" t="s">
        <v>1765</v>
      </c>
      <c r="C2460" s="42" t="s">
        <v>6</v>
      </c>
      <c r="D2460" s="42" t="s">
        <v>1823</v>
      </c>
      <c r="E2460" s="42" t="s">
        <v>20</v>
      </c>
      <c r="F2460" s="16">
        <v>5457.7</v>
      </c>
      <c r="G2460" s="43">
        <v>5113</v>
      </c>
      <c r="H2460" s="44">
        <f t="shared" si="39"/>
        <v>0.93684152665042053</v>
      </c>
    </row>
    <row r="2461" spans="1:8" s="45" customFormat="1" ht="15.75" outlineLevel="3" x14ac:dyDescent="0.2">
      <c r="A2461" s="41" t="s">
        <v>72</v>
      </c>
      <c r="B2461" s="42" t="s">
        <v>1765</v>
      </c>
      <c r="C2461" s="42" t="s">
        <v>6</v>
      </c>
      <c r="D2461" s="42" t="s">
        <v>1823</v>
      </c>
      <c r="E2461" s="42" t="s">
        <v>3</v>
      </c>
      <c r="F2461" s="16">
        <v>133.69999999999999</v>
      </c>
      <c r="G2461" s="43">
        <v>133.69999999999999</v>
      </c>
      <c r="H2461" s="44">
        <f t="shared" si="39"/>
        <v>1</v>
      </c>
    </row>
    <row r="2462" spans="1:8" s="45" customFormat="1" ht="31.5" outlineLevel="4" x14ac:dyDescent="0.2">
      <c r="A2462" s="41" t="s">
        <v>1825</v>
      </c>
      <c r="B2462" s="42" t="s">
        <v>1765</v>
      </c>
      <c r="C2462" s="42" t="s">
        <v>6</v>
      </c>
      <c r="D2462" s="42" t="s">
        <v>1824</v>
      </c>
      <c r="E2462" s="42"/>
      <c r="F2462" s="16">
        <v>1336.5</v>
      </c>
      <c r="G2462" s="43">
        <v>1336.4</v>
      </c>
      <c r="H2462" s="44">
        <f t="shared" si="39"/>
        <v>0.99992517770295553</v>
      </c>
    </row>
    <row r="2463" spans="1:8" s="45" customFormat="1" ht="94.5" outlineLevel="5" x14ac:dyDescent="0.2">
      <c r="A2463" s="41" t="s">
        <v>39</v>
      </c>
      <c r="B2463" s="42" t="s">
        <v>1765</v>
      </c>
      <c r="C2463" s="42" t="s">
        <v>6</v>
      </c>
      <c r="D2463" s="42" t="s">
        <v>1826</v>
      </c>
      <c r="E2463" s="42"/>
      <c r="F2463" s="16">
        <v>1336.5</v>
      </c>
      <c r="G2463" s="43">
        <v>1336.4</v>
      </c>
      <c r="H2463" s="44">
        <f t="shared" si="39"/>
        <v>0.99992517770295553</v>
      </c>
    </row>
    <row r="2464" spans="1:8" s="45" customFormat="1" ht="31.5" outlineLevel="6" x14ac:dyDescent="0.2">
      <c r="A2464" s="41" t="s">
        <v>21</v>
      </c>
      <c r="B2464" s="42" t="s">
        <v>1765</v>
      </c>
      <c r="C2464" s="42" t="s">
        <v>6</v>
      </c>
      <c r="D2464" s="42" t="s">
        <v>1826</v>
      </c>
      <c r="E2464" s="42" t="s">
        <v>20</v>
      </c>
      <c r="F2464" s="16">
        <v>1336.5</v>
      </c>
      <c r="G2464" s="43">
        <v>1336.4</v>
      </c>
      <c r="H2464" s="44">
        <f t="shared" si="39"/>
        <v>0.99992517770295553</v>
      </c>
    </row>
    <row r="2465" spans="1:8" s="45" customFormat="1" ht="15.75" outlineLevel="7" x14ac:dyDescent="0.2">
      <c r="A2465" s="41" t="s">
        <v>1228</v>
      </c>
      <c r="B2465" s="42" t="s">
        <v>1765</v>
      </c>
      <c r="C2465" s="42" t="s">
        <v>6</v>
      </c>
      <c r="D2465" s="42" t="s">
        <v>1227</v>
      </c>
      <c r="E2465" s="42"/>
      <c r="F2465" s="16">
        <f>12901+0.1-0.4</f>
        <v>12900.7</v>
      </c>
      <c r="G2465" s="43">
        <v>14355.1</v>
      </c>
      <c r="H2465" s="44">
        <f t="shared" si="39"/>
        <v>1.1127380684769044</v>
      </c>
    </row>
    <row r="2466" spans="1:8" s="45" customFormat="1" ht="31.5" outlineLevel="7" x14ac:dyDescent="0.2">
      <c r="A2466" s="41" t="s">
        <v>1693</v>
      </c>
      <c r="B2466" s="42" t="s">
        <v>1765</v>
      </c>
      <c r="C2466" s="42" t="s">
        <v>6</v>
      </c>
      <c r="D2466" s="42" t="s">
        <v>1692</v>
      </c>
      <c r="E2466" s="42"/>
      <c r="F2466" s="16">
        <f>12901+0.1-0.4</f>
        <v>12900.7</v>
      </c>
      <c r="G2466" s="43">
        <v>14355.1</v>
      </c>
      <c r="H2466" s="44">
        <f t="shared" si="39"/>
        <v>1.1127380684769044</v>
      </c>
    </row>
    <row r="2467" spans="1:8" s="45" customFormat="1" ht="31.5" outlineLevel="1" x14ac:dyDescent="0.2">
      <c r="A2467" s="41" t="s">
        <v>1828</v>
      </c>
      <c r="B2467" s="42" t="s">
        <v>1765</v>
      </c>
      <c r="C2467" s="42" t="s">
        <v>6</v>
      </c>
      <c r="D2467" s="42" t="s">
        <v>1827</v>
      </c>
      <c r="E2467" s="42"/>
      <c r="F2467" s="16">
        <f>11144.8+0.1-0.4</f>
        <v>11144.5</v>
      </c>
      <c r="G2467" s="43">
        <v>12442.5</v>
      </c>
      <c r="H2467" s="44">
        <f t="shared" si="39"/>
        <v>1.1164700076270806</v>
      </c>
    </row>
    <row r="2468" spans="1:8" s="45" customFormat="1" ht="63.75" customHeight="1" outlineLevel="2" x14ac:dyDescent="0.2">
      <c r="A2468" s="41" t="s">
        <v>17</v>
      </c>
      <c r="B2468" s="42" t="s">
        <v>1765</v>
      </c>
      <c r="C2468" s="42" t="s">
        <v>6</v>
      </c>
      <c r="D2468" s="42" t="s">
        <v>1827</v>
      </c>
      <c r="E2468" s="42" t="s">
        <v>16</v>
      </c>
      <c r="F2468" s="16">
        <f>10782.6-0.4</f>
        <v>10782.2</v>
      </c>
      <c r="G2468" s="43">
        <v>12066.7</v>
      </c>
      <c r="H2468" s="44">
        <f t="shared" si="39"/>
        <v>1.1191315315983752</v>
      </c>
    </row>
    <row r="2469" spans="1:8" s="45" customFormat="1" ht="31.5" outlineLevel="3" x14ac:dyDescent="0.2">
      <c r="A2469" s="41" t="s">
        <v>21</v>
      </c>
      <c r="B2469" s="42" t="s">
        <v>1765</v>
      </c>
      <c r="C2469" s="42" t="s">
        <v>6</v>
      </c>
      <c r="D2469" s="42" t="s">
        <v>1827</v>
      </c>
      <c r="E2469" s="42" t="s">
        <v>20</v>
      </c>
      <c r="F2469" s="16">
        <f>362.2+0.1</f>
        <v>362.3</v>
      </c>
      <c r="G2469" s="43">
        <v>375.8</v>
      </c>
      <c r="H2469" s="44">
        <f t="shared" si="39"/>
        <v>1.0372619376207564</v>
      </c>
    </row>
    <row r="2470" spans="1:8" s="45" customFormat="1" ht="31.5" outlineLevel="4" x14ac:dyDescent="0.2">
      <c r="A2470" s="41" t="s">
        <v>1695</v>
      </c>
      <c r="B2470" s="42" t="s">
        <v>1765</v>
      </c>
      <c r="C2470" s="42" t="s">
        <v>6</v>
      </c>
      <c r="D2470" s="42" t="s">
        <v>1694</v>
      </c>
      <c r="E2470" s="42"/>
      <c r="F2470" s="16">
        <v>1756.2</v>
      </c>
      <c r="G2470" s="43">
        <v>1912.6</v>
      </c>
      <c r="H2470" s="44">
        <f t="shared" si="39"/>
        <v>1.0890559161826669</v>
      </c>
    </row>
    <row r="2471" spans="1:8" s="45" customFormat="1" ht="63.75" customHeight="1" outlineLevel="5" x14ac:dyDescent="0.2">
      <c r="A2471" s="41" t="s">
        <v>17</v>
      </c>
      <c r="B2471" s="42" t="s">
        <v>1765</v>
      </c>
      <c r="C2471" s="42" t="s">
        <v>6</v>
      </c>
      <c r="D2471" s="42" t="s">
        <v>1694</v>
      </c>
      <c r="E2471" s="42" t="s">
        <v>16</v>
      </c>
      <c r="F2471" s="16">
        <v>1756.2</v>
      </c>
      <c r="G2471" s="43">
        <v>1912.6</v>
      </c>
      <c r="H2471" s="44">
        <f t="shared" si="39"/>
        <v>1.0890559161826669</v>
      </c>
    </row>
    <row r="2472" spans="1:8" ht="15.75" outlineLevel="6" x14ac:dyDescent="0.2">
      <c r="A2472" s="8" t="s">
        <v>2119</v>
      </c>
      <c r="B2472" s="36" t="s">
        <v>1765</v>
      </c>
      <c r="C2472" s="36" t="s">
        <v>236</v>
      </c>
      <c r="D2472" s="36"/>
      <c r="E2472" s="36"/>
      <c r="F2472" s="15">
        <v>3102.5</v>
      </c>
      <c r="G2472" s="38">
        <v>3102.3</v>
      </c>
      <c r="H2472" s="39">
        <f t="shared" si="39"/>
        <v>0.99993553585817896</v>
      </c>
    </row>
    <row r="2473" spans="1:8" ht="15.75" outlineLevel="7" x14ac:dyDescent="0.2">
      <c r="A2473" s="40" t="s">
        <v>239</v>
      </c>
      <c r="B2473" s="36" t="s">
        <v>1765</v>
      </c>
      <c r="C2473" s="36" t="s">
        <v>238</v>
      </c>
      <c r="D2473" s="36"/>
      <c r="E2473" s="36"/>
      <c r="F2473" s="15">
        <v>3102.5</v>
      </c>
      <c r="G2473" s="38">
        <v>3102.3</v>
      </c>
      <c r="H2473" s="39">
        <f t="shared" si="39"/>
        <v>0.99993553585817896</v>
      </c>
    </row>
    <row r="2474" spans="1:8" s="45" customFormat="1" ht="47.25" outlineLevel="7" x14ac:dyDescent="0.2">
      <c r="A2474" s="41" t="s">
        <v>1282</v>
      </c>
      <c r="B2474" s="42" t="s">
        <v>1765</v>
      </c>
      <c r="C2474" s="42" t="s">
        <v>238</v>
      </c>
      <c r="D2474" s="42" t="s">
        <v>1281</v>
      </c>
      <c r="E2474" s="42"/>
      <c r="F2474" s="16">
        <v>3102.5</v>
      </c>
      <c r="G2474" s="43">
        <v>3102.3</v>
      </c>
      <c r="H2474" s="44">
        <f t="shared" si="39"/>
        <v>0.99993553585817896</v>
      </c>
    </row>
    <row r="2475" spans="1:8" s="45" customFormat="1" ht="47.25" outlineLevel="7" x14ac:dyDescent="0.2">
      <c r="A2475" s="41" t="s">
        <v>1769</v>
      </c>
      <c r="B2475" s="42" t="s">
        <v>1765</v>
      </c>
      <c r="C2475" s="42" t="s">
        <v>238</v>
      </c>
      <c r="D2475" s="42" t="s">
        <v>1768</v>
      </c>
      <c r="E2475" s="42"/>
      <c r="F2475" s="16">
        <v>3102.5</v>
      </c>
      <c r="G2475" s="43">
        <v>3102.3</v>
      </c>
      <c r="H2475" s="44">
        <f t="shared" si="39"/>
        <v>0.99993553585817896</v>
      </c>
    </row>
    <row r="2476" spans="1:8" s="45" customFormat="1" ht="47.25" outlineLevel="2" x14ac:dyDescent="0.2">
      <c r="A2476" s="41" t="s">
        <v>1777</v>
      </c>
      <c r="B2476" s="42" t="s">
        <v>1765</v>
      </c>
      <c r="C2476" s="42" t="s">
        <v>238</v>
      </c>
      <c r="D2476" s="42" t="s">
        <v>1776</v>
      </c>
      <c r="E2476" s="42"/>
      <c r="F2476" s="16">
        <v>3102.5</v>
      </c>
      <c r="G2476" s="43">
        <v>3102.3</v>
      </c>
      <c r="H2476" s="44">
        <f t="shared" si="39"/>
        <v>0.99993553585817896</v>
      </c>
    </row>
    <row r="2477" spans="1:8" s="45" customFormat="1" ht="31.5" outlineLevel="3" x14ac:dyDescent="0.2">
      <c r="A2477" s="41" t="s">
        <v>247</v>
      </c>
      <c r="B2477" s="42" t="s">
        <v>1765</v>
      </c>
      <c r="C2477" s="42" t="s">
        <v>238</v>
      </c>
      <c r="D2477" s="42" t="s">
        <v>1829</v>
      </c>
      <c r="E2477" s="42"/>
      <c r="F2477" s="16">
        <v>3102.5</v>
      </c>
      <c r="G2477" s="43">
        <v>3102.3</v>
      </c>
      <c r="H2477" s="44">
        <f t="shared" si="39"/>
        <v>0.99993553585817896</v>
      </c>
    </row>
    <row r="2478" spans="1:8" s="45" customFormat="1" ht="31.5" outlineLevel="4" x14ac:dyDescent="0.2">
      <c r="A2478" s="41" t="s">
        <v>21</v>
      </c>
      <c r="B2478" s="42" t="s">
        <v>1765</v>
      </c>
      <c r="C2478" s="42" t="s">
        <v>238</v>
      </c>
      <c r="D2478" s="42" t="s">
        <v>1829</v>
      </c>
      <c r="E2478" s="42" t="s">
        <v>20</v>
      </c>
      <c r="F2478" s="16">
        <v>3102.5</v>
      </c>
      <c r="G2478" s="43">
        <v>3102.3</v>
      </c>
      <c r="H2478" s="44">
        <f t="shared" si="39"/>
        <v>0.99993553585817896</v>
      </c>
    </row>
    <row r="2479" spans="1:8" ht="31.5" outlineLevel="5" x14ac:dyDescent="0.2">
      <c r="A2479" s="8" t="s">
        <v>2120</v>
      </c>
      <c r="B2479" s="36" t="s">
        <v>1765</v>
      </c>
      <c r="C2479" s="36" t="s">
        <v>248</v>
      </c>
      <c r="D2479" s="36"/>
      <c r="E2479" s="36"/>
      <c r="F2479" s="15">
        <v>33900</v>
      </c>
      <c r="G2479" s="38">
        <v>33634.9</v>
      </c>
      <c r="H2479" s="39">
        <f t="shared" si="39"/>
        <v>0.99217994100294993</v>
      </c>
    </row>
    <row r="2480" spans="1:8" ht="31.5" outlineLevel="6" collapsed="1" x14ac:dyDescent="0.2">
      <c r="A2480" s="40" t="s">
        <v>994</v>
      </c>
      <c r="B2480" s="36" t="s">
        <v>1765</v>
      </c>
      <c r="C2480" s="36" t="s">
        <v>993</v>
      </c>
      <c r="D2480" s="36"/>
      <c r="E2480" s="36"/>
      <c r="F2480" s="15">
        <v>33900</v>
      </c>
      <c r="G2480" s="38">
        <v>33634.9</v>
      </c>
      <c r="H2480" s="39">
        <f t="shared" si="39"/>
        <v>0.99217994100294993</v>
      </c>
    </row>
    <row r="2481" spans="1:8" s="45" customFormat="1" ht="94.5" outlineLevel="7" x14ac:dyDescent="0.2">
      <c r="A2481" s="41" t="s">
        <v>147</v>
      </c>
      <c r="B2481" s="42" t="s">
        <v>1765</v>
      </c>
      <c r="C2481" s="42" t="s">
        <v>993</v>
      </c>
      <c r="D2481" s="42" t="s">
        <v>146</v>
      </c>
      <c r="E2481" s="42"/>
      <c r="F2481" s="16">
        <v>33900</v>
      </c>
      <c r="G2481" s="43">
        <v>33634.9</v>
      </c>
      <c r="H2481" s="44">
        <f t="shared" si="39"/>
        <v>0.99217994100294993</v>
      </c>
    </row>
    <row r="2482" spans="1:8" s="45" customFormat="1" ht="47.25" x14ac:dyDescent="0.2">
      <c r="A2482" s="41" t="s">
        <v>1412</v>
      </c>
      <c r="B2482" s="42" t="s">
        <v>1765</v>
      </c>
      <c r="C2482" s="42" t="s">
        <v>993</v>
      </c>
      <c r="D2482" s="42" t="s">
        <v>1411</v>
      </c>
      <c r="E2482" s="42"/>
      <c r="F2482" s="16">
        <v>33900</v>
      </c>
      <c r="G2482" s="43">
        <v>33634.9</v>
      </c>
      <c r="H2482" s="44">
        <f t="shared" si="39"/>
        <v>0.99217994100294993</v>
      </c>
    </row>
    <row r="2483" spans="1:8" s="45" customFormat="1" ht="47.25" outlineLevel="1" x14ac:dyDescent="0.2">
      <c r="A2483" s="41" t="s">
        <v>1831</v>
      </c>
      <c r="B2483" s="42" t="s">
        <v>1765</v>
      </c>
      <c r="C2483" s="42" t="s">
        <v>993</v>
      </c>
      <c r="D2483" s="42" t="s">
        <v>1830</v>
      </c>
      <c r="E2483" s="42"/>
      <c r="F2483" s="16">
        <v>26706.9</v>
      </c>
      <c r="G2483" s="43">
        <v>26459.4</v>
      </c>
      <c r="H2483" s="44">
        <f t="shared" si="39"/>
        <v>0.99073273199060918</v>
      </c>
    </row>
    <row r="2484" spans="1:8" s="45" customFormat="1" ht="94.5" outlineLevel="2" x14ac:dyDescent="0.2">
      <c r="A2484" s="41" t="s">
        <v>39</v>
      </c>
      <c r="B2484" s="42" t="s">
        <v>1765</v>
      </c>
      <c r="C2484" s="42" t="s">
        <v>993</v>
      </c>
      <c r="D2484" s="42" t="s">
        <v>1832</v>
      </c>
      <c r="E2484" s="42"/>
      <c r="F2484" s="16">
        <v>26706.9</v>
      </c>
      <c r="G2484" s="43">
        <v>26459.4</v>
      </c>
      <c r="H2484" s="44">
        <f t="shared" si="39"/>
        <v>0.99073273199060918</v>
      </c>
    </row>
    <row r="2485" spans="1:8" s="45" customFormat="1" ht="31.5" outlineLevel="3" x14ac:dyDescent="0.2">
      <c r="A2485" s="41" t="s">
        <v>21</v>
      </c>
      <c r="B2485" s="42" t="s">
        <v>1765</v>
      </c>
      <c r="C2485" s="42" t="s">
        <v>993</v>
      </c>
      <c r="D2485" s="42" t="s">
        <v>1832</v>
      </c>
      <c r="E2485" s="42" t="s">
        <v>20</v>
      </c>
      <c r="F2485" s="16">
        <v>25726.3</v>
      </c>
      <c r="G2485" s="43">
        <v>25478.799999999999</v>
      </c>
      <c r="H2485" s="44">
        <f t="shared" si="39"/>
        <v>0.99037949491376531</v>
      </c>
    </row>
    <row r="2486" spans="1:8" s="45" customFormat="1" ht="31.5" outlineLevel="4" x14ac:dyDescent="0.2">
      <c r="A2486" s="41" t="s">
        <v>41</v>
      </c>
      <c r="B2486" s="42" t="s">
        <v>1765</v>
      </c>
      <c r="C2486" s="42" t="s">
        <v>993</v>
      </c>
      <c r="D2486" s="42" t="s">
        <v>1832</v>
      </c>
      <c r="E2486" s="42" t="s">
        <v>40</v>
      </c>
      <c r="F2486" s="16">
        <v>980.6</v>
      </c>
      <c r="G2486" s="43">
        <v>980.6</v>
      </c>
      <c r="H2486" s="44">
        <f t="shared" si="39"/>
        <v>1</v>
      </c>
    </row>
    <row r="2487" spans="1:8" s="45" customFormat="1" ht="110.25" outlineLevel="5" x14ac:dyDescent="0.2">
      <c r="A2487" s="46" t="s">
        <v>1834</v>
      </c>
      <c r="B2487" s="42" t="s">
        <v>1765</v>
      </c>
      <c r="C2487" s="42" t="s">
        <v>993</v>
      </c>
      <c r="D2487" s="42" t="s">
        <v>1833</v>
      </c>
      <c r="E2487" s="42"/>
      <c r="F2487" s="16">
        <v>5493.1</v>
      </c>
      <c r="G2487" s="43">
        <v>5475.7</v>
      </c>
      <c r="H2487" s="44">
        <f t="shared" si="39"/>
        <v>0.99683238972529165</v>
      </c>
    </row>
    <row r="2488" spans="1:8" s="45" customFormat="1" ht="94.5" outlineLevel="6" x14ac:dyDescent="0.2">
      <c r="A2488" s="41" t="s">
        <v>39</v>
      </c>
      <c r="B2488" s="42" t="s">
        <v>1765</v>
      </c>
      <c r="C2488" s="42" t="s">
        <v>993</v>
      </c>
      <c r="D2488" s="42" t="s">
        <v>1835</v>
      </c>
      <c r="E2488" s="42"/>
      <c r="F2488" s="16">
        <v>5493.1</v>
      </c>
      <c r="G2488" s="43">
        <v>5475.7</v>
      </c>
      <c r="H2488" s="44">
        <f t="shared" si="39"/>
        <v>0.99683238972529165</v>
      </c>
    </row>
    <row r="2489" spans="1:8" s="45" customFormat="1" ht="31.5" outlineLevel="7" x14ac:dyDescent="0.2">
      <c r="A2489" s="41" t="s">
        <v>21</v>
      </c>
      <c r="B2489" s="42" t="s">
        <v>1765</v>
      </c>
      <c r="C2489" s="42" t="s">
        <v>993</v>
      </c>
      <c r="D2489" s="42" t="s">
        <v>1835</v>
      </c>
      <c r="E2489" s="42" t="s">
        <v>20</v>
      </c>
      <c r="F2489" s="16">
        <v>5493.1</v>
      </c>
      <c r="G2489" s="43">
        <v>5475.7</v>
      </c>
      <c r="H2489" s="44">
        <f t="shared" si="39"/>
        <v>0.99683238972529165</v>
      </c>
    </row>
    <row r="2490" spans="1:8" s="45" customFormat="1" ht="47.25" outlineLevel="6" x14ac:dyDescent="0.2">
      <c r="A2490" s="41" t="s">
        <v>1837</v>
      </c>
      <c r="B2490" s="42" t="s">
        <v>1765</v>
      </c>
      <c r="C2490" s="42" t="s">
        <v>993</v>
      </c>
      <c r="D2490" s="42" t="s">
        <v>1836</v>
      </c>
      <c r="E2490" s="42"/>
      <c r="F2490" s="16">
        <v>1700</v>
      </c>
      <c r="G2490" s="43">
        <v>1699.8</v>
      </c>
      <c r="H2490" s="44">
        <f t="shared" si="39"/>
        <v>0.99988235294117644</v>
      </c>
    </row>
    <row r="2491" spans="1:8" s="45" customFormat="1" ht="94.5" outlineLevel="7" x14ac:dyDescent="0.2">
      <c r="A2491" s="41" t="s">
        <v>39</v>
      </c>
      <c r="B2491" s="42" t="s">
        <v>1765</v>
      </c>
      <c r="C2491" s="42" t="s">
        <v>993</v>
      </c>
      <c r="D2491" s="42" t="s">
        <v>1838</v>
      </c>
      <c r="E2491" s="42"/>
      <c r="F2491" s="16">
        <v>1700</v>
      </c>
      <c r="G2491" s="43">
        <v>1699.8</v>
      </c>
      <c r="H2491" s="44">
        <f t="shared" si="39"/>
        <v>0.99988235294117644</v>
      </c>
    </row>
    <row r="2492" spans="1:8" s="45" customFormat="1" ht="31.5" outlineLevel="5" x14ac:dyDescent="0.2">
      <c r="A2492" s="41" t="s">
        <v>21</v>
      </c>
      <c r="B2492" s="42" t="s">
        <v>1765</v>
      </c>
      <c r="C2492" s="42" t="s">
        <v>993</v>
      </c>
      <c r="D2492" s="42" t="s">
        <v>1838</v>
      </c>
      <c r="E2492" s="42" t="s">
        <v>20</v>
      </c>
      <c r="F2492" s="16">
        <v>200</v>
      </c>
      <c r="G2492" s="43">
        <v>200</v>
      </c>
      <c r="H2492" s="44">
        <f t="shared" si="39"/>
        <v>1</v>
      </c>
    </row>
    <row r="2493" spans="1:8" s="45" customFormat="1" ht="15.75" outlineLevel="6" x14ac:dyDescent="0.2">
      <c r="A2493" s="41" t="s">
        <v>81</v>
      </c>
      <c r="B2493" s="42" t="s">
        <v>1765</v>
      </c>
      <c r="C2493" s="42" t="s">
        <v>993</v>
      </c>
      <c r="D2493" s="42" t="s">
        <v>1838</v>
      </c>
      <c r="E2493" s="42" t="s">
        <v>80</v>
      </c>
      <c r="F2493" s="16">
        <v>1500</v>
      </c>
      <c r="G2493" s="43">
        <v>1499.8</v>
      </c>
      <c r="H2493" s="44">
        <f t="shared" si="39"/>
        <v>0.99986666666666668</v>
      </c>
    </row>
    <row r="2494" spans="1:8" ht="15.75" outlineLevel="7" x14ac:dyDescent="0.2">
      <c r="A2494" s="8" t="s">
        <v>2128</v>
      </c>
      <c r="B2494" s="36" t="s">
        <v>1765</v>
      </c>
      <c r="C2494" s="36" t="s">
        <v>527</v>
      </c>
      <c r="D2494" s="36"/>
      <c r="E2494" s="36"/>
      <c r="F2494" s="15">
        <v>79025.7</v>
      </c>
      <c r="G2494" s="38">
        <v>79025.7</v>
      </c>
      <c r="H2494" s="39">
        <f t="shared" si="39"/>
        <v>1</v>
      </c>
    </row>
    <row r="2495" spans="1:8" ht="15.75" outlineLevel="5" collapsed="1" x14ac:dyDescent="0.2">
      <c r="A2495" s="40" t="s">
        <v>1280</v>
      </c>
      <c r="B2495" s="36" t="s">
        <v>1765</v>
      </c>
      <c r="C2495" s="36" t="s">
        <v>1279</v>
      </c>
      <c r="D2495" s="36"/>
      <c r="E2495" s="36"/>
      <c r="F2495" s="15">
        <v>79025.7</v>
      </c>
      <c r="G2495" s="38">
        <v>79025.7</v>
      </c>
      <c r="H2495" s="39">
        <f t="shared" si="39"/>
        <v>1</v>
      </c>
    </row>
    <row r="2496" spans="1:8" s="45" customFormat="1" ht="47.25" outlineLevel="6" x14ac:dyDescent="0.2">
      <c r="A2496" s="41" t="s">
        <v>1282</v>
      </c>
      <c r="B2496" s="42" t="s">
        <v>1765</v>
      </c>
      <c r="C2496" s="42" t="s">
        <v>1279</v>
      </c>
      <c r="D2496" s="42" t="s">
        <v>1281</v>
      </c>
      <c r="E2496" s="42"/>
      <c r="F2496" s="16">
        <v>79025.7</v>
      </c>
      <c r="G2496" s="43">
        <v>79025.7</v>
      </c>
      <c r="H2496" s="44">
        <f t="shared" si="39"/>
        <v>1</v>
      </c>
    </row>
    <row r="2497" spans="1:8" s="45" customFormat="1" ht="47.25" outlineLevel="7" x14ac:dyDescent="0.2">
      <c r="A2497" s="41" t="s">
        <v>1769</v>
      </c>
      <c r="B2497" s="42" t="s">
        <v>1765</v>
      </c>
      <c r="C2497" s="42" t="s">
        <v>1279</v>
      </c>
      <c r="D2497" s="42" t="s">
        <v>1768</v>
      </c>
      <c r="E2497" s="42"/>
      <c r="F2497" s="16">
        <v>79025.7</v>
      </c>
      <c r="G2497" s="43">
        <v>79025.7</v>
      </c>
      <c r="H2497" s="44">
        <f t="shared" si="39"/>
        <v>1</v>
      </c>
    </row>
    <row r="2498" spans="1:8" s="45" customFormat="1" ht="47.25" outlineLevel="6" x14ac:dyDescent="0.2">
      <c r="A2498" s="41" t="s">
        <v>1840</v>
      </c>
      <c r="B2498" s="42" t="s">
        <v>1765</v>
      </c>
      <c r="C2498" s="42" t="s">
        <v>1279</v>
      </c>
      <c r="D2498" s="42" t="s">
        <v>1839</v>
      </c>
      <c r="E2498" s="42"/>
      <c r="F2498" s="16">
        <v>79025.7</v>
      </c>
      <c r="G2498" s="43">
        <v>79025.7</v>
      </c>
      <c r="H2498" s="44">
        <f t="shared" si="39"/>
        <v>1</v>
      </c>
    </row>
    <row r="2499" spans="1:8" s="45" customFormat="1" ht="94.5" outlineLevel="7" x14ac:dyDescent="0.2">
      <c r="A2499" s="41" t="s">
        <v>39</v>
      </c>
      <c r="B2499" s="42" t="s">
        <v>1765</v>
      </c>
      <c r="C2499" s="42" t="s">
        <v>1279</v>
      </c>
      <c r="D2499" s="42" t="s">
        <v>1841</v>
      </c>
      <c r="E2499" s="42"/>
      <c r="F2499" s="16">
        <v>79025.7</v>
      </c>
      <c r="G2499" s="43">
        <v>79025.7</v>
      </c>
      <c r="H2499" s="44">
        <f t="shared" si="39"/>
        <v>1</v>
      </c>
    </row>
    <row r="2500" spans="1:8" s="45" customFormat="1" ht="31.5" outlineLevel="7" x14ac:dyDescent="0.2">
      <c r="A2500" s="41" t="s">
        <v>41</v>
      </c>
      <c r="B2500" s="42" t="s">
        <v>1765</v>
      </c>
      <c r="C2500" s="42" t="s">
        <v>1279</v>
      </c>
      <c r="D2500" s="42" t="s">
        <v>1841</v>
      </c>
      <c r="E2500" s="42" t="s">
        <v>40</v>
      </c>
      <c r="F2500" s="16">
        <v>79025.7</v>
      </c>
      <c r="G2500" s="43">
        <v>79025.7</v>
      </c>
      <c r="H2500" s="44">
        <f t="shared" si="39"/>
        <v>1</v>
      </c>
    </row>
    <row r="2501" spans="1:8" ht="15.75" outlineLevel="7" x14ac:dyDescent="0.2">
      <c r="A2501" s="8" t="s">
        <v>2109</v>
      </c>
      <c r="B2501" s="36" t="s">
        <v>1765</v>
      </c>
      <c r="C2501" s="36" t="s">
        <v>22</v>
      </c>
      <c r="D2501" s="36"/>
      <c r="E2501" s="36"/>
      <c r="F2501" s="15">
        <v>8309.7000000000007</v>
      </c>
      <c r="G2501" s="38">
        <v>8108.4</v>
      </c>
      <c r="H2501" s="39">
        <f t="shared" si="39"/>
        <v>0.97577529874724711</v>
      </c>
    </row>
    <row r="2502" spans="1:8" ht="31.5" outlineLevel="1" collapsed="1" x14ac:dyDescent="0.2">
      <c r="A2502" s="40" t="s">
        <v>83</v>
      </c>
      <c r="B2502" s="36" t="s">
        <v>1765</v>
      </c>
      <c r="C2502" s="36" t="s">
        <v>82</v>
      </c>
      <c r="D2502" s="36"/>
      <c r="E2502" s="36"/>
      <c r="F2502" s="15">
        <v>8309.7000000000007</v>
      </c>
      <c r="G2502" s="38">
        <v>8108.4</v>
      </c>
      <c r="H2502" s="39">
        <f t="shared" si="39"/>
        <v>0.97577529874724711</v>
      </c>
    </row>
    <row r="2503" spans="1:8" s="45" customFormat="1" ht="47.25" outlineLevel="2" x14ac:dyDescent="0.2">
      <c r="A2503" s="41" t="s">
        <v>1282</v>
      </c>
      <c r="B2503" s="42" t="s">
        <v>1765</v>
      </c>
      <c r="C2503" s="42" t="s">
        <v>82</v>
      </c>
      <c r="D2503" s="42" t="s">
        <v>1281</v>
      </c>
      <c r="E2503" s="42"/>
      <c r="F2503" s="16">
        <v>8309.7000000000007</v>
      </c>
      <c r="G2503" s="43">
        <v>8108.4</v>
      </c>
      <c r="H2503" s="44">
        <f t="shared" si="39"/>
        <v>0.97577529874724711</v>
      </c>
    </row>
    <row r="2504" spans="1:8" s="45" customFormat="1" ht="47.25" outlineLevel="3" x14ac:dyDescent="0.2">
      <c r="A2504" s="41" t="s">
        <v>1769</v>
      </c>
      <c r="B2504" s="42" t="s">
        <v>1765</v>
      </c>
      <c r="C2504" s="42" t="s">
        <v>82</v>
      </c>
      <c r="D2504" s="42" t="s">
        <v>1768</v>
      </c>
      <c r="E2504" s="42"/>
      <c r="F2504" s="16">
        <v>8309.7000000000007</v>
      </c>
      <c r="G2504" s="43">
        <v>8108.4</v>
      </c>
      <c r="H2504" s="44">
        <f t="shared" ref="H2504:H2567" si="40">G2504/F2504</f>
        <v>0.97577529874724711</v>
      </c>
    </row>
    <row r="2505" spans="1:8" s="45" customFormat="1" ht="47.25" outlineLevel="4" x14ac:dyDescent="0.2">
      <c r="A2505" s="41" t="s">
        <v>1777</v>
      </c>
      <c r="B2505" s="42" t="s">
        <v>1765</v>
      </c>
      <c r="C2505" s="42" t="s">
        <v>82</v>
      </c>
      <c r="D2505" s="42" t="s">
        <v>1776</v>
      </c>
      <c r="E2505" s="42"/>
      <c r="F2505" s="16">
        <v>8309.7000000000007</v>
      </c>
      <c r="G2505" s="43">
        <v>8108.4</v>
      </c>
      <c r="H2505" s="44">
        <f t="shared" si="40"/>
        <v>0.97577529874724711</v>
      </c>
    </row>
    <row r="2506" spans="1:8" s="45" customFormat="1" ht="47.25" outlineLevel="5" x14ac:dyDescent="0.2">
      <c r="A2506" s="41" t="s">
        <v>1697</v>
      </c>
      <c r="B2506" s="42" t="s">
        <v>1765</v>
      </c>
      <c r="C2506" s="42" t="s">
        <v>82</v>
      </c>
      <c r="D2506" s="42" t="s">
        <v>1842</v>
      </c>
      <c r="E2506" s="42"/>
      <c r="F2506" s="16">
        <v>8309.7000000000007</v>
      </c>
      <c r="G2506" s="43">
        <v>8108.4</v>
      </c>
      <c r="H2506" s="44">
        <f t="shared" si="40"/>
        <v>0.97577529874724711</v>
      </c>
    </row>
    <row r="2507" spans="1:8" s="45" customFormat="1" ht="63.75" customHeight="1" outlineLevel="6" x14ac:dyDescent="0.2">
      <c r="A2507" s="41" t="s">
        <v>17</v>
      </c>
      <c r="B2507" s="42" t="s">
        <v>1765</v>
      </c>
      <c r="C2507" s="42" t="s">
        <v>82</v>
      </c>
      <c r="D2507" s="42" t="s">
        <v>1842</v>
      </c>
      <c r="E2507" s="42" t="s">
        <v>16</v>
      </c>
      <c r="F2507" s="16">
        <v>4934</v>
      </c>
      <c r="G2507" s="43">
        <v>4732.7</v>
      </c>
      <c r="H2507" s="44">
        <f t="shared" si="40"/>
        <v>0.95920145926226186</v>
      </c>
    </row>
    <row r="2508" spans="1:8" s="45" customFormat="1" ht="31.5" outlineLevel="7" x14ac:dyDescent="0.2">
      <c r="A2508" s="41" t="s">
        <v>21</v>
      </c>
      <c r="B2508" s="42" t="s">
        <v>1765</v>
      </c>
      <c r="C2508" s="42" t="s">
        <v>82</v>
      </c>
      <c r="D2508" s="42" t="s">
        <v>1842</v>
      </c>
      <c r="E2508" s="42" t="s">
        <v>20</v>
      </c>
      <c r="F2508" s="16">
        <v>3375.7</v>
      </c>
      <c r="G2508" s="43">
        <v>3375.7</v>
      </c>
      <c r="H2508" s="44">
        <f t="shared" si="40"/>
        <v>1</v>
      </c>
    </row>
    <row r="2509" spans="1:8" ht="15.75" x14ac:dyDescent="0.2">
      <c r="A2509" s="8" t="s">
        <v>2112</v>
      </c>
      <c r="B2509" s="36" t="s">
        <v>1765</v>
      </c>
      <c r="C2509" s="36" t="s">
        <v>56</v>
      </c>
      <c r="D2509" s="36"/>
      <c r="E2509" s="36"/>
      <c r="F2509" s="15">
        <v>94709.1</v>
      </c>
      <c r="G2509" s="38">
        <v>94654</v>
      </c>
      <c r="H2509" s="39">
        <f t="shared" si="40"/>
        <v>0.99941821852387991</v>
      </c>
    </row>
    <row r="2510" spans="1:8" ht="15.75" outlineLevel="1" collapsed="1" x14ac:dyDescent="0.2">
      <c r="A2510" s="40" t="s">
        <v>59</v>
      </c>
      <c r="B2510" s="36" t="s">
        <v>1765</v>
      </c>
      <c r="C2510" s="36" t="s">
        <v>58</v>
      </c>
      <c r="D2510" s="36"/>
      <c r="E2510" s="36"/>
      <c r="F2510" s="15">
        <v>36070.1</v>
      </c>
      <c r="G2510" s="38">
        <v>36067.599999999999</v>
      </c>
      <c r="H2510" s="39">
        <f t="shared" si="40"/>
        <v>0.99993069051652195</v>
      </c>
    </row>
    <row r="2511" spans="1:8" s="45" customFormat="1" ht="47.25" outlineLevel="2" x14ac:dyDescent="0.2">
      <c r="A2511" s="41" t="s">
        <v>1282</v>
      </c>
      <c r="B2511" s="42" t="s">
        <v>1765</v>
      </c>
      <c r="C2511" s="42" t="s">
        <v>58</v>
      </c>
      <c r="D2511" s="42" t="s">
        <v>1281</v>
      </c>
      <c r="E2511" s="42"/>
      <c r="F2511" s="16">
        <v>36070.1</v>
      </c>
      <c r="G2511" s="43">
        <v>36067.599999999999</v>
      </c>
      <c r="H2511" s="44">
        <f t="shared" si="40"/>
        <v>0.99993069051652195</v>
      </c>
    </row>
    <row r="2512" spans="1:8" s="45" customFormat="1" ht="63" outlineLevel="3" x14ac:dyDescent="0.2">
      <c r="A2512" s="41" t="s">
        <v>1844</v>
      </c>
      <c r="B2512" s="42" t="s">
        <v>1765</v>
      </c>
      <c r="C2512" s="42" t="s">
        <v>58</v>
      </c>
      <c r="D2512" s="42" t="s">
        <v>1843</v>
      </c>
      <c r="E2512" s="42"/>
      <c r="F2512" s="16">
        <v>36070.1</v>
      </c>
      <c r="G2512" s="43">
        <v>36067.599999999999</v>
      </c>
      <c r="H2512" s="44">
        <f t="shared" si="40"/>
        <v>0.99993069051652195</v>
      </c>
    </row>
    <row r="2513" spans="1:8" s="45" customFormat="1" ht="47.25" outlineLevel="4" x14ac:dyDescent="0.2">
      <c r="A2513" s="41" t="s">
        <v>1846</v>
      </c>
      <c r="B2513" s="42" t="s">
        <v>1765</v>
      </c>
      <c r="C2513" s="42" t="s">
        <v>58</v>
      </c>
      <c r="D2513" s="42" t="s">
        <v>1845</v>
      </c>
      <c r="E2513" s="42"/>
      <c r="F2513" s="16">
        <v>36070.1</v>
      </c>
      <c r="G2513" s="43">
        <v>36067.599999999999</v>
      </c>
      <c r="H2513" s="44">
        <f t="shared" si="40"/>
        <v>0.99993069051652195</v>
      </c>
    </row>
    <row r="2514" spans="1:8" s="45" customFormat="1" ht="94.5" outlineLevel="5" x14ac:dyDescent="0.2">
      <c r="A2514" s="41" t="s">
        <v>39</v>
      </c>
      <c r="B2514" s="42" t="s">
        <v>1765</v>
      </c>
      <c r="C2514" s="42" t="s">
        <v>58</v>
      </c>
      <c r="D2514" s="42" t="s">
        <v>1847</v>
      </c>
      <c r="E2514" s="42"/>
      <c r="F2514" s="16">
        <v>36070.1</v>
      </c>
      <c r="G2514" s="43">
        <v>36067.599999999999</v>
      </c>
      <c r="H2514" s="44">
        <f t="shared" si="40"/>
        <v>0.99993069051652195</v>
      </c>
    </row>
    <row r="2515" spans="1:8" s="45" customFormat="1" ht="63.75" customHeight="1" outlineLevel="6" x14ac:dyDescent="0.2">
      <c r="A2515" s="41" t="s">
        <v>17</v>
      </c>
      <c r="B2515" s="42" t="s">
        <v>1765</v>
      </c>
      <c r="C2515" s="42" t="s">
        <v>58</v>
      </c>
      <c r="D2515" s="42" t="s">
        <v>1847</v>
      </c>
      <c r="E2515" s="42" t="s">
        <v>16</v>
      </c>
      <c r="F2515" s="16">
        <v>11194.4</v>
      </c>
      <c r="G2515" s="43">
        <v>11193.6</v>
      </c>
      <c r="H2515" s="44">
        <f t="shared" si="40"/>
        <v>0.99992853569641971</v>
      </c>
    </row>
    <row r="2516" spans="1:8" s="45" customFormat="1" ht="31.5" outlineLevel="7" x14ac:dyDescent="0.2">
      <c r="A2516" s="41" t="s">
        <v>21</v>
      </c>
      <c r="B2516" s="42" t="s">
        <v>1765</v>
      </c>
      <c r="C2516" s="42" t="s">
        <v>58</v>
      </c>
      <c r="D2516" s="42" t="s">
        <v>1847</v>
      </c>
      <c r="E2516" s="42" t="s">
        <v>20</v>
      </c>
      <c r="F2516" s="16">
        <v>209.4</v>
      </c>
      <c r="G2516" s="43">
        <v>209.3</v>
      </c>
      <c r="H2516" s="44">
        <f t="shared" si="40"/>
        <v>0.99952244508118437</v>
      </c>
    </row>
    <row r="2517" spans="1:8" s="45" customFormat="1" ht="31.5" outlineLevel="6" x14ac:dyDescent="0.2">
      <c r="A2517" s="41" t="s">
        <v>41</v>
      </c>
      <c r="B2517" s="42" t="s">
        <v>1765</v>
      </c>
      <c r="C2517" s="42" t="s">
        <v>58</v>
      </c>
      <c r="D2517" s="42" t="s">
        <v>1847</v>
      </c>
      <c r="E2517" s="42" t="s">
        <v>40</v>
      </c>
      <c r="F2517" s="16">
        <v>24664.7</v>
      </c>
      <c r="G2517" s="43">
        <v>24664.7</v>
      </c>
      <c r="H2517" s="44">
        <f t="shared" si="40"/>
        <v>1</v>
      </c>
    </row>
    <row r="2518" spans="1:8" s="45" customFormat="1" ht="15.75" outlineLevel="7" x14ac:dyDescent="0.2">
      <c r="A2518" s="12" t="s">
        <v>72</v>
      </c>
      <c r="B2518" s="13" t="s">
        <v>1765</v>
      </c>
      <c r="C2518" s="13" t="s">
        <v>58</v>
      </c>
      <c r="D2518" s="13" t="s">
        <v>1847</v>
      </c>
      <c r="E2518" s="13" t="s">
        <v>3</v>
      </c>
      <c r="F2518" s="16">
        <v>1.6</v>
      </c>
      <c r="G2518" s="43">
        <v>0</v>
      </c>
      <c r="H2518" s="44">
        <f t="shared" si="40"/>
        <v>0</v>
      </c>
    </row>
    <row r="2519" spans="1:8" ht="31.5" outlineLevel="7" x14ac:dyDescent="0.2">
      <c r="A2519" s="40" t="s">
        <v>1849</v>
      </c>
      <c r="B2519" s="36" t="s">
        <v>1765</v>
      </c>
      <c r="C2519" s="36" t="s">
        <v>1848</v>
      </c>
      <c r="D2519" s="36"/>
      <c r="E2519" s="36"/>
      <c r="F2519" s="15">
        <v>58639</v>
      </c>
      <c r="G2519" s="38">
        <v>58586.400000000001</v>
      </c>
      <c r="H2519" s="39">
        <f t="shared" si="40"/>
        <v>0.99910298606729309</v>
      </c>
    </row>
    <row r="2520" spans="1:8" s="45" customFormat="1" ht="47.25" outlineLevel="7" x14ac:dyDescent="0.2">
      <c r="A2520" s="41" t="s">
        <v>1282</v>
      </c>
      <c r="B2520" s="42" t="s">
        <v>1765</v>
      </c>
      <c r="C2520" s="42" t="s">
        <v>1848</v>
      </c>
      <c r="D2520" s="42" t="s">
        <v>1281</v>
      </c>
      <c r="E2520" s="42"/>
      <c r="F2520" s="16">
        <v>58639</v>
      </c>
      <c r="G2520" s="43">
        <v>58586.400000000001</v>
      </c>
      <c r="H2520" s="44">
        <f t="shared" si="40"/>
        <v>0.99910298606729309</v>
      </c>
    </row>
    <row r="2521" spans="1:8" s="45" customFormat="1" ht="63" x14ac:dyDescent="0.2">
      <c r="A2521" s="41" t="s">
        <v>1844</v>
      </c>
      <c r="B2521" s="42" t="s">
        <v>1765</v>
      </c>
      <c r="C2521" s="42" t="s">
        <v>1848</v>
      </c>
      <c r="D2521" s="42" t="s">
        <v>1843</v>
      </c>
      <c r="E2521" s="42"/>
      <c r="F2521" s="16">
        <v>58639</v>
      </c>
      <c r="G2521" s="43">
        <v>58586.400000000001</v>
      </c>
      <c r="H2521" s="44">
        <f t="shared" si="40"/>
        <v>0.99910298606729309</v>
      </c>
    </row>
    <row r="2522" spans="1:8" s="45" customFormat="1" ht="47.25" outlineLevel="1" x14ac:dyDescent="0.2">
      <c r="A2522" s="41" t="s">
        <v>1846</v>
      </c>
      <c r="B2522" s="42" t="s">
        <v>1765</v>
      </c>
      <c r="C2522" s="42" t="s">
        <v>1848</v>
      </c>
      <c r="D2522" s="42" t="s">
        <v>1845</v>
      </c>
      <c r="E2522" s="42"/>
      <c r="F2522" s="16">
        <v>58639</v>
      </c>
      <c r="G2522" s="43">
        <v>58586.400000000001</v>
      </c>
      <c r="H2522" s="44">
        <f t="shared" si="40"/>
        <v>0.99910298606729309</v>
      </c>
    </row>
    <row r="2523" spans="1:8" s="45" customFormat="1" ht="94.5" outlineLevel="2" x14ac:dyDescent="0.2">
      <c r="A2523" s="41" t="s">
        <v>39</v>
      </c>
      <c r="B2523" s="42" t="s">
        <v>1765</v>
      </c>
      <c r="C2523" s="42" t="s">
        <v>1848</v>
      </c>
      <c r="D2523" s="42" t="s">
        <v>1847</v>
      </c>
      <c r="E2523" s="42"/>
      <c r="F2523" s="16">
        <v>58639</v>
      </c>
      <c r="G2523" s="43">
        <v>58586.400000000001</v>
      </c>
      <c r="H2523" s="44">
        <f t="shared" si="40"/>
        <v>0.99910298606729309</v>
      </c>
    </row>
    <row r="2524" spans="1:8" s="45" customFormat="1" ht="15.75" outlineLevel="3" x14ac:dyDescent="0.2">
      <c r="A2524" s="41" t="s">
        <v>72</v>
      </c>
      <c r="B2524" s="42" t="s">
        <v>1765</v>
      </c>
      <c r="C2524" s="42" t="s">
        <v>1848</v>
      </c>
      <c r="D2524" s="42" t="s">
        <v>1847</v>
      </c>
      <c r="E2524" s="42" t="s">
        <v>3</v>
      </c>
      <c r="F2524" s="16">
        <v>58639</v>
      </c>
      <c r="G2524" s="43">
        <v>58586.400000000001</v>
      </c>
      <c r="H2524" s="44">
        <f t="shared" si="40"/>
        <v>0.99910298606729309</v>
      </c>
    </row>
    <row r="2525" spans="1:8" ht="31.5" outlineLevel="4" x14ac:dyDescent="0.2">
      <c r="A2525" s="8" t="s">
        <v>2166</v>
      </c>
      <c r="B2525" s="36" t="s">
        <v>1850</v>
      </c>
      <c r="C2525" s="36"/>
      <c r="D2525" s="36"/>
      <c r="E2525" s="36"/>
      <c r="F2525" s="15">
        <v>53933.1</v>
      </c>
      <c r="G2525" s="38">
        <v>51436.1</v>
      </c>
      <c r="H2525" s="39">
        <f t="shared" si="40"/>
        <v>0.95370190105890451</v>
      </c>
    </row>
    <row r="2526" spans="1:8" ht="15.75" outlineLevel="5" x14ac:dyDescent="0.2">
      <c r="A2526" s="40" t="s">
        <v>2108</v>
      </c>
      <c r="B2526" s="36" t="s">
        <v>1850</v>
      </c>
      <c r="C2526" s="36" t="s">
        <v>4</v>
      </c>
      <c r="D2526" s="36"/>
      <c r="E2526" s="36"/>
      <c r="F2526" s="15">
        <v>53857.1</v>
      </c>
      <c r="G2526" s="38">
        <v>51360.1</v>
      </c>
      <c r="H2526" s="39">
        <f t="shared" si="40"/>
        <v>0.95363656788055795</v>
      </c>
    </row>
    <row r="2527" spans="1:8" ht="47.25" outlineLevel="6" collapsed="1" x14ac:dyDescent="0.2">
      <c r="A2527" s="40" t="s">
        <v>1203</v>
      </c>
      <c r="B2527" s="36" t="s">
        <v>1850</v>
      </c>
      <c r="C2527" s="36" t="s">
        <v>1202</v>
      </c>
      <c r="D2527" s="36"/>
      <c r="E2527" s="36"/>
      <c r="F2527" s="15">
        <v>53857.1</v>
      </c>
      <c r="G2527" s="38">
        <v>51360.1</v>
      </c>
      <c r="H2527" s="39">
        <f t="shared" si="40"/>
        <v>0.95363656788055795</v>
      </c>
    </row>
    <row r="2528" spans="1:8" s="45" customFormat="1" ht="15.75" outlineLevel="7" x14ac:dyDescent="0.2">
      <c r="A2528" s="41" t="s">
        <v>1228</v>
      </c>
      <c r="B2528" s="42" t="s">
        <v>1850</v>
      </c>
      <c r="C2528" s="42" t="s">
        <v>1202</v>
      </c>
      <c r="D2528" s="42" t="s">
        <v>1227</v>
      </c>
      <c r="E2528" s="42"/>
      <c r="F2528" s="16">
        <v>53857.1</v>
      </c>
      <c r="G2528" s="43">
        <v>51360.1</v>
      </c>
      <c r="H2528" s="44">
        <f t="shared" si="40"/>
        <v>0.95363656788055795</v>
      </c>
    </row>
    <row r="2529" spans="1:8" s="45" customFormat="1" ht="31.5" outlineLevel="6" x14ac:dyDescent="0.2">
      <c r="A2529" s="41" t="s">
        <v>1852</v>
      </c>
      <c r="B2529" s="42" t="s">
        <v>1850</v>
      </c>
      <c r="C2529" s="42" t="s">
        <v>1202</v>
      </c>
      <c r="D2529" s="42" t="s">
        <v>1851</v>
      </c>
      <c r="E2529" s="42"/>
      <c r="F2529" s="16">
        <v>53857.1</v>
      </c>
      <c r="G2529" s="43">
        <v>51360.1</v>
      </c>
      <c r="H2529" s="44">
        <f t="shared" si="40"/>
        <v>0.95363656788055795</v>
      </c>
    </row>
    <row r="2530" spans="1:8" s="45" customFormat="1" ht="31.5" outlineLevel="7" x14ac:dyDescent="0.2">
      <c r="A2530" s="41" t="s">
        <v>1854</v>
      </c>
      <c r="B2530" s="42" t="s">
        <v>1850</v>
      </c>
      <c r="C2530" s="42" t="s">
        <v>1202</v>
      </c>
      <c r="D2530" s="42" t="s">
        <v>1853</v>
      </c>
      <c r="E2530" s="42"/>
      <c r="F2530" s="16">
        <v>7743.2</v>
      </c>
      <c r="G2530" s="43">
        <v>7115.1</v>
      </c>
      <c r="H2530" s="44">
        <f t="shared" si="40"/>
        <v>0.918883665667941</v>
      </c>
    </row>
    <row r="2531" spans="1:8" s="45" customFormat="1" ht="31.5" outlineLevel="7" x14ac:dyDescent="0.2">
      <c r="A2531" s="41" t="s">
        <v>15</v>
      </c>
      <c r="B2531" s="42" t="s">
        <v>1850</v>
      </c>
      <c r="C2531" s="42" t="s">
        <v>1202</v>
      </c>
      <c r="D2531" s="42" t="s">
        <v>1855</v>
      </c>
      <c r="E2531" s="42"/>
      <c r="F2531" s="16">
        <v>7483.2</v>
      </c>
      <c r="G2531" s="43">
        <v>6970.1</v>
      </c>
      <c r="H2531" s="44">
        <f t="shared" si="40"/>
        <v>0.93143307675860598</v>
      </c>
    </row>
    <row r="2532" spans="1:8" s="45" customFormat="1" ht="63.75" customHeight="1" outlineLevel="7" x14ac:dyDescent="0.2">
      <c r="A2532" s="41" t="s">
        <v>17</v>
      </c>
      <c r="B2532" s="42" t="s">
        <v>1850</v>
      </c>
      <c r="C2532" s="42" t="s">
        <v>1202</v>
      </c>
      <c r="D2532" s="42" t="s">
        <v>1855</v>
      </c>
      <c r="E2532" s="42" t="s">
        <v>16</v>
      </c>
      <c r="F2532" s="16">
        <v>7483.2</v>
      </c>
      <c r="G2532" s="43">
        <v>6970.1</v>
      </c>
      <c r="H2532" s="44">
        <f t="shared" si="40"/>
        <v>0.93143307675860598</v>
      </c>
    </row>
    <row r="2533" spans="1:8" s="45" customFormat="1" ht="31.5" x14ac:dyDescent="0.2">
      <c r="A2533" s="41" t="s">
        <v>19</v>
      </c>
      <c r="B2533" s="42" t="s">
        <v>1850</v>
      </c>
      <c r="C2533" s="42" t="s">
        <v>1202</v>
      </c>
      <c r="D2533" s="42" t="s">
        <v>1856</v>
      </c>
      <c r="E2533" s="42"/>
      <c r="F2533" s="16">
        <v>260</v>
      </c>
      <c r="G2533" s="43">
        <v>145</v>
      </c>
      <c r="H2533" s="44">
        <f t="shared" si="40"/>
        <v>0.55769230769230771</v>
      </c>
    </row>
    <row r="2534" spans="1:8" s="45" customFormat="1" ht="63.75" customHeight="1" outlineLevel="1" x14ac:dyDescent="0.2">
      <c r="A2534" s="41" t="s">
        <v>17</v>
      </c>
      <c r="B2534" s="42" t="s">
        <v>1850</v>
      </c>
      <c r="C2534" s="42" t="s">
        <v>1202</v>
      </c>
      <c r="D2534" s="42" t="s">
        <v>1856</v>
      </c>
      <c r="E2534" s="42" t="s">
        <v>16</v>
      </c>
      <c r="F2534" s="16">
        <v>260</v>
      </c>
      <c r="G2534" s="43">
        <v>145</v>
      </c>
      <c r="H2534" s="44">
        <f t="shared" si="40"/>
        <v>0.55769230769230771</v>
      </c>
    </row>
    <row r="2535" spans="1:8" s="45" customFormat="1" ht="31.5" outlineLevel="2" x14ac:dyDescent="0.2">
      <c r="A2535" s="41" t="s">
        <v>1858</v>
      </c>
      <c r="B2535" s="42" t="s">
        <v>1850</v>
      </c>
      <c r="C2535" s="42" t="s">
        <v>1202</v>
      </c>
      <c r="D2535" s="42" t="s">
        <v>1857</v>
      </c>
      <c r="E2535" s="42"/>
      <c r="F2535" s="16">
        <v>9264.2999999999993</v>
      </c>
      <c r="G2535" s="43">
        <v>8240.7999999999993</v>
      </c>
      <c r="H2535" s="44">
        <f t="shared" si="40"/>
        <v>0.88952214414472763</v>
      </c>
    </row>
    <row r="2536" spans="1:8" s="45" customFormat="1" ht="31.5" outlineLevel="3" x14ac:dyDescent="0.2">
      <c r="A2536" s="41" t="s">
        <v>15</v>
      </c>
      <c r="B2536" s="42" t="s">
        <v>1850</v>
      </c>
      <c r="C2536" s="42" t="s">
        <v>1202</v>
      </c>
      <c r="D2536" s="42" t="s">
        <v>1859</v>
      </c>
      <c r="E2536" s="42"/>
      <c r="F2536" s="16">
        <v>9264.2999999999993</v>
      </c>
      <c r="G2536" s="43">
        <v>8240.7999999999993</v>
      </c>
      <c r="H2536" s="44">
        <f t="shared" si="40"/>
        <v>0.88952214414472763</v>
      </c>
    </row>
    <row r="2537" spans="1:8" s="45" customFormat="1" ht="63.75" customHeight="1" outlineLevel="4" x14ac:dyDescent="0.2">
      <c r="A2537" s="41" t="s">
        <v>17</v>
      </c>
      <c r="B2537" s="42" t="s">
        <v>1850</v>
      </c>
      <c r="C2537" s="42" t="s">
        <v>1202</v>
      </c>
      <c r="D2537" s="42" t="s">
        <v>1859</v>
      </c>
      <c r="E2537" s="42" t="s">
        <v>16</v>
      </c>
      <c r="F2537" s="16">
        <v>9264.2999999999993</v>
      </c>
      <c r="G2537" s="43">
        <v>8240.7999999999993</v>
      </c>
      <c r="H2537" s="44">
        <f t="shared" si="40"/>
        <v>0.88952214414472763</v>
      </c>
    </row>
    <row r="2538" spans="1:8" s="45" customFormat="1" ht="31.5" outlineLevel="5" x14ac:dyDescent="0.2">
      <c r="A2538" s="41" t="s">
        <v>1861</v>
      </c>
      <c r="B2538" s="42" t="s">
        <v>1850</v>
      </c>
      <c r="C2538" s="42" t="s">
        <v>1202</v>
      </c>
      <c r="D2538" s="42" t="s">
        <v>1860</v>
      </c>
      <c r="E2538" s="42"/>
      <c r="F2538" s="16">
        <v>36849.599999999999</v>
      </c>
      <c r="G2538" s="43">
        <v>36004.199999999997</v>
      </c>
      <c r="H2538" s="44">
        <f t="shared" si="40"/>
        <v>0.97705809561026435</v>
      </c>
    </row>
    <row r="2539" spans="1:8" s="45" customFormat="1" ht="31.5" outlineLevel="6" x14ac:dyDescent="0.2">
      <c r="A2539" s="41" t="s">
        <v>15</v>
      </c>
      <c r="B2539" s="42" t="s">
        <v>1850</v>
      </c>
      <c r="C2539" s="42" t="s">
        <v>1202</v>
      </c>
      <c r="D2539" s="42" t="s">
        <v>1862</v>
      </c>
      <c r="E2539" s="42"/>
      <c r="F2539" s="16">
        <v>34895.599999999999</v>
      </c>
      <c r="G2539" s="43">
        <v>34145.599999999999</v>
      </c>
      <c r="H2539" s="44">
        <f t="shared" si="40"/>
        <v>0.97850731897431198</v>
      </c>
    </row>
    <row r="2540" spans="1:8" s="45" customFormat="1" ht="63.75" customHeight="1" outlineLevel="7" x14ac:dyDescent="0.2">
      <c r="A2540" s="41" t="s">
        <v>17</v>
      </c>
      <c r="B2540" s="42" t="s">
        <v>1850</v>
      </c>
      <c r="C2540" s="42" t="s">
        <v>1202</v>
      </c>
      <c r="D2540" s="42" t="s">
        <v>1862</v>
      </c>
      <c r="E2540" s="42" t="s">
        <v>16</v>
      </c>
      <c r="F2540" s="16">
        <v>34895.599999999999</v>
      </c>
      <c r="G2540" s="43">
        <v>34145.599999999999</v>
      </c>
      <c r="H2540" s="44">
        <f t="shared" si="40"/>
        <v>0.97850731897431198</v>
      </c>
    </row>
    <row r="2541" spans="1:8" s="45" customFormat="1" ht="31.5" outlineLevel="6" x14ac:dyDescent="0.2">
      <c r="A2541" s="41" t="s">
        <v>19</v>
      </c>
      <c r="B2541" s="42" t="s">
        <v>1850</v>
      </c>
      <c r="C2541" s="42" t="s">
        <v>1202</v>
      </c>
      <c r="D2541" s="42" t="s">
        <v>1863</v>
      </c>
      <c r="E2541" s="42"/>
      <c r="F2541" s="16">
        <v>1954</v>
      </c>
      <c r="G2541" s="43">
        <v>1858.6</v>
      </c>
      <c r="H2541" s="44">
        <f t="shared" si="40"/>
        <v>0.95117707267144314</v>
      </c>
    </row>
    <row r="2542" spans="1:8" s="45" customFormat="1" ht="63.75" customHeight="1" outlineLevel="7" x14ac:dyDescent="0.2">
      <c r="A2542" s="41" t="s">
        <v>17</v>
      </c>
      <c r="B2542" s="42" t="s">
        <v>1850</v>
      </c>
      <c r="C2542" s="42" t="s">
        <v>1202</v>
      </c>
      <c r="D2542" s="42" t="s">
        <v>1863</v>
      </c>
      <c r="E2542" s="42" t="s">
        <v>16</v>
      </c>
      <c r="F2542" s="16">
        <v>770</v>
      </c>
      <c r="G2542" s="43">
        <v>681.2</v>
      </c>
      <c r="H2542" s="44">
        <f t="shared" si="40"/>
        <v>0.88467532467532473</v>
      </c>
    </row>
    <row r="2543" spans="1:8" s="45" customFormat="1" ht="31.5" outlineLevel="4" x14ac:dyDescent="0.2">
      <c r="A2543" s="41" t="s">
        <v>21</v>
      </c>
      <c r="B2543" s="42" t="s">
        <v>1850</v>
      </c>
      <c r="C2543" s="42" t="s">
        <v>1202</v>
      </c>
      <c r="D2543" s="42" t="s">
        <v>1863</v>
      </c>
      <c r="E2543" s="42" t="s">
        <v>20</v>
      </c>
      <c r="F2543" s="16">
        <v>1174</v>
      </c>
      <c r="G2543" s="43">
        <v>1173.8</v>
      </c>
      <c r="H2543" s="44">
        <f t="shared" si="40"/>
        <v>0.99982964224872228</v>
      </c>
    </row>
    <row r="2544" spans="1:8" s="45" customFormat="1" ht="15.75" outlineLevel="5" x14ac:dyDescent="0.2">
      <c r="A2544" s="41" t="s">
        <v>72</v>
      </c>
      <c r="B2544" s="42" t="s">
        <v>1850</v>
      </c>
      <c r="C2544" s="42" t="s">
        <v>1202</v>
      </c>
      <c r="D2544" s="42" t="s">
        <v>1863</v>
      </c>
      <c r="E2544" s="42" t="s">
        <v>3</v>
      </c>
      <c r="F2544" s="16">
        <v>10</v>
      </c>
      <c r="G2544" s="43">
        <v>3.6</v>
      </c>
      <c r="H2544" s="44">
        <f t="shared" si="40"/>
        <v>0.36</v>
      </c>
    </row>
    <row r="2545" spans="1:8" ht="15.75" outlineLevel="6" x14ac:dyDescent="0.2">
      <c r="A2545" s="8" t="s">
        <v>2109</v>
      </c>
      <c r="B2545" s="36" t="s">
        <v>1850</v>
      </c>
      <c r="C2545" s="36" t="s">
        <v>22</v>
      </c>
      <c r="D2545" s="36"/>
      <c r="E2545" s="36"/>
      <c r="F2545" s="15">
        <v>76</v>
      </c>
      <c r="G2545" s="38">
        <v>76</v>
      </c>
      <c r="H2545" s="39">
        <f t="shared" si="40"/>
        <v>1</v>
      </c>
    </row>
    <row r="2546" spans="1:8" ht="31.5" outlineLevel="7" x14ac:dyDescent="0.2">
      <c r="A2546" s="40" t="s">
        <v>83</v>
      </c>
      <c r="B2546" s="36" t="s">
        <v>1850</v>
      </c>
      <c r="C2546" s="36" t="s">
        <v>82</v>
      </c>
      <c r="D2546" s="36"/>
      <c r="E2546" s="36"/>
      <c r="F2546" s="15">
        <v>76</v>
      </c>
      <c r="G2546" s="38">
        <v>76</v>
      </c>
      <c r="H2546" s="39">
        <f t="shared" si="40"/>
        <v>1</v>
      </c>
    </row>
    <row r="2547" spans="1:8" s="45" customFormat="1" ht="15.75" outlineLevel="4" x14ac:dyDescent="0.2">
      <c r="A2547" s="41" t="s">
        <v>1228</v>
      </c>
      <c r="B2547" s="42" t="s">
        <v>1850</v>
      </c>
      <c r="C2547" s="42" t="s">
        <v>82</v>
      </c>
      <c r="D2547" s="42" t="s">
        <v>1227</v>
      </c>
      <c r="E2547" s="42"/>
      <c r="F2547" s="16">
        <v>76</v>
      </c>
      <c r="G2547" s="43">
        <v>76</v>
      </c>
      <c r="H2547" s="44">
        <f t="shared" si="40"/>
        <v>1</v>
      </c>
    </row>
    <row r="2548" spans="1:8" s="45" customFormat="1" ht="31.5" outlineLevel="5" x14ac:dyDescent="0.2">
      <c r="A2548" s="41" t="s">
        <v>1852</v>
      </c>
      <c r="B2548" s="42" t="s">
        <v>1850</v>
      </c>
      <c r="C2548" s="42" t="s">
        <v>82</v>
      </c>
      <c r="D2548" s="42" t="s">
        <v>1851</v>
      </c>
      <c r="E2548" s="42"/>
      <c r="F2548" s="16">
        <v>76</v>
      </c>
      <c r="G2548" s="43">
        <v>76</v>
      </c>
      <c r="H2548" s="44">
        <f t="shared" si="40"/>
        <v>1</v>
      </c>
    </row>
    <row r="2549" spans="1:8" s="45" customFormat="1" ht="31.5" outlineLevel="6" x14ac:dyDescent="0.2">
      <c r="A2549" s="41" t="s">
        <v>1861</v>
      </c>
      <c r="B2549" s="42" t="s">
        <v>1850</v>
      </c>
      <c r="C2549" s="42" t="s">
        <v>82</v>
      </c>
      <c r="D2549" s="42" t="s">
        <v>1860</v>
      </c>
      <c r="E2549" s="42"/>
      <c r="F2549" s="16">
        <v>76</v>
      </c>
      <c r="G2549" s="43">
        <v>76</v>
      </c>
      <c r="H2549" s="44">
        <f t="shared" si="40"/>
        <v>1</v>
      </c>
    </row>
    <row r="2550" spans="1:8" s="45" customFormat="1" ht="47.25" outlineLevel="7" x14ac:dyDescent="0.2">
      <c r="A2550" s="41" t="s">
        <v>1697</v>
      </c>
      <c r="B2550" s="42" t="s">
        <v>1850</v>
      </c>
      <c r="C2550" s="42" t="s">
        <v>82</v>
      </c>
      <c r="D2550" s="42" t="s">
        <v>1864</v>
      </c>
      <c r="E2550" s="42"/>
      <c r="F2550" s="16">
        <v>76</v>
      </c>
      <c r="G2550" s="43">
        <v>76</v>
      </c>
      <c r="H2550" s="44">
        <f t="shared" si="40"/>
        <v>1</v>
      </c>
    </row>
    <row r="2551" spans="1:8" s="45" customFormat="1" ht="31.5" outlineLevel="4" x14ac:dyDescent="0.2">
      <c r="A2551" s="41" t="s">
        <v>21</v>
      </c>
      <c r="B2551" s="42" t="s">
        <v>1850</v>
      </c>
      <c r="C2551" s="42" t="s">
        <v>82</v>
      </c>
      <c r="D2551" s="42" t="s">
        <v>1864</v>
      </c>
      <c r="E2551" s="42" t="s">
        <v>20</v>
      </c>
      <c r="F2551" s="16">
        <v>76</v>
      </c>
      <c r="G2551" s="43">
        <v>76</v>
      </c>
      <c r="H2551" s="44">
        <f t="shared" si="40"/>
        <v>1</v>
      </c>
    </row>
    <row r="2552" spans="1:8" ht="47.25" outlineLevel="5" x14ac:dyDescent="0.2">
      <c r="A2552" s="8" t="s">
        <v>2167</v>
      </c>
      <c r="B2552" s="36" t="s">
        <v>1865</v>
      </c>
      <c r="C2552" s="36"/>
      <c r="D2552" s="36"/>
      <c r="E2552" s="36"/>
      <c r="F2552" s="15">
        <v>48330.1</v>
      </c>
      <c r="G2552" s="38">
        <v>48256.2</v>
      </c>
      <c r="H2552" s="39">
        <f t="shared" si="40"/>
        <v>0.998470932193395</v>
      </c>
    </row>
    <row r="2553" spans="1:8" ht="15.75" outlineLevel="6" x14ac:dyDescent="0.2">
      <c r="A2553" s="8" t="s">
        <v>2108</v>
      </c>
      <c r="B2553" s="36" t="s">
        <v>1865</v>
      </c>
      <c r="C2553" s="36" t="s">
        <v>4</v>
      </c>
      <c r="D2553" s="36"/>
      <c r="E2553" s="36"/>
      <c r="F2553" s="15">
        <v>48330.1</v>
      </c>
      <c r="G2553" s="38">
        <v>48256.2</v>
      </c>
      <c r="H2553" s="39">
        <f t="shared" si="40"/>
        <v>0.998470932193395</v>
      </c>
    </row>
    <row r="2554" spans="1:8" ht="15.75" outlineLevel="7" x14ac:dyDescent="0.2">
      <c r="A2554" s="40" t="s">
        <v>7</v>
      </c>
      <c r="B2554" s="36" t="s">
        <v>1865</v>
      </c>
      <c r="C2554" s="36" t="s">
        <v>6</v>
      </c>
      <c r="D2554" s="36"/>
      <c r="E2554" s="36"/>
      <c r="F2554" s="15">
        <v>48330.1</v>
      </c>
      <c r="G2554" s="38">
        <v>48256.2</v>
      </c>
      <c r="H2554" s="39">
        <f t="shared" si="40"/>
        <v>0.998470932193395</v>
      </c>
    </row>
    <row r="2555" spans="1:8" s="45" customFormat="1" ht="47.25" outlineLevel="5" x14ac:dyDescent="0.2">
      <c r="A2555" s="41" t="s">
        <v>835</v>
      </c>
      <c r="B2555" s="42" t="s">
        <v>1865</v>
      </c>
      <c r="C2555" s="42" t="s">
        <v>6</v>
      </c>
      <c r="D2555" s="42" t="s">
        <v>834</v>
      </c>
      <c r="E2555" s="42"/>
      <c r="F2555" s="16">
        <v>48330.1</v>
      </c>
      <c r="G2555" s="43">
        <v>48256.2</v>
      </c>
      <c r="H2555" s="44">
        <f t="shared" si="40"/>
        <v>0.998470932193395</v>
      </c>
    </row>
    <row r="2556" spans="1:8" s="45" customFormat="1" ht="47.25" outlineLevel="6" x14ac:dyDescent="0.2">
      <c r="A2556" s="41" t="s">
        <v>1867</v>
      </c>
      <c r="B2556" s="42" t="s">
        <v>1865</v>
      </c>
      <c r="C2556" s="42" t="s">
        <v>6</v>
      </c>
      <c r="D2556" s="42" t="s">
        <v>1866</v>
      </c>
      <c r="E2556" s="42"/>
      <c r="F2556" s="16">
        <v>48330.1</v>
      </c>
      <c r="G2556" s="43">
        <v>48256.2</v>
      </c>
      <c r="H2556" s="44">
        <f t="shared" si="40"/>
        <v>0.998470932193395</v>
      </c>
    </row>
    <row r="2557" spans="1:8" s="45" customFormat="1" ht="63" outlineLevel="7" x14ac:dyDescent="0.2">
      <c r="A2557" s="41" t="s">
        <v>1869</v>
      </c>
      <c r="B2557" s="42" t="s">
        <v>1865</v>
      </c>
      <c r="C2557" s="42" t="s">
        <v>6</v>
      </c>
      <c r="D2557" s="42" t="s">
        <v>1868</v>
      </c>
      <c r="E2557" s="42"/>
      <c r="F2557" s="16">
        <v>48330.1</v>
      </c>
      <c r="G2557" s="43">
        <v>48256.2</v>
      </c>
      <c r="H2557" s="44">
        <f t="shared" si="40"/>
        <v>0.998470932193395</v>
      </c>
    </row>
    <row r="2558" spans="1:8" s="45" customFormat="1" ht="31.5" outlineLevel="1" x14ac:dyDescent="0.2">
      <c r="A2558" s="41" t="s">
        <v>15</v>
      </c>
      <c r="B2558" s="42" t="s">
        <v>1865</v>
      </c>
      <c r="C2558" s="42" t="s">
        <v>6</v>
      </c>
      <c r="D2558" s="42" t="s">
        <v>1870</v>
      </c>
      <c r="E2558" s="42"/>
      <c r="F2558" s="16">
        <v>43876.6</v>
      </c>
      <c r="G2558" s="43">
        <v>43876.6</v>
      </c>
      <c r="H2558" s="44">
        <f t="shared" si="40"/>
        <v>1</v>
      </c>
    </row>
    <row r="2559" spans="1:8" s="45" customFormat="1" ht="63.75" customHeight="1" outlineLevel="2" x14ac:dyDescent="0.2">
      <c r="A2559" s="41" t="s">
        <v>17</v>
      </c>
      <c r="B2559" s="42" t="s">
        <v>1865</v>
      </c>
      <c r="C2559" s="42" t="s">
        <v>6</v>
      </c>
      <c r="D2559" s="42" t="s">
        <v>1870</v>
      </c>
      <c r="E2559" s="42" t="s">
        <v>16</v>
      </c>
      <c r="F2559" s="16">
        <v>43876.6</v>
      </c>
      <c r="G2559" s="43">
        <v>43876.6</v>
      </c>
      <c r="H2559" s="44">
        <f t="shared" si="40"/>
        <v>1</v>
      </c>
    </row>
    <row r="2560" spans="1:8" s="45" customFormat="1" ht="31.5" outlineLevel="3" x14ac:dyDescent="0.2">
      <c r="A2560" s="41" t="s">
        <v>19</v>
      </c>
      <c r="B2560" s="42" t="s">
        <v>1865</v>
      </c>
      <c r="C2560" s="42" t="s">
        <v>6</v>
      </c>
      <c r="D2560" s="42" t="s">
        <v>1871</v>
      </c>
      <c r="E2560" s="42"/>
      <c r="F2560" s="16">
        <v>4453.5</v>
      </c>
      <c r="G2560" s="43">
        <v>4379.6000000000004</v>
      </c>
      <c r="H2560" s="44">
        <f t="shared" si="40"/>
        <v>0.98340630964410025</v>
      </c>
    </row>
    <row r="2561" spans="1:8" s="45" customFormat="1" ht="63.75" customHeight="1" outlineLevel="4" x14ac:dyDescent="0.2">
      <c r="A2561" s="41" t="s">
        <v>17</v>
      </c>
      <c r="B2561" s="42" t="s">
        <v>1865</v>
      </c>
      <c r="C2561" s="42" t="s">
        <v>6</v>
      </c>
      <c r="D2561" s="42" t="s">
        <v>1871</v>
      </c>
      <c r="E2561" s="42" t="s">
        <v>16</v>
      </c>
      <c r="F2561" s="16">
        <v>255</v>
      </c>
      <c r="G2561" s="43">
        <v>208.5</v>
      </c>
      <c r="H2561" s="44">
        <f t="shared" si="40"/>
        <v>0.81764705882352939</v>
      </c>
    </row>
    <row r="2562" spans="1:8" s="45" customFormat="1" ht="31.5" outlineLevel="5" x14ac:dyDescent="0.2">
      <c r="A2562" s="41" t="s">
        <v>21</v>
      </c>
      <c r="B2562" s="42" t="s">
        <v>1865</v>
      </c>
      <c r="C2562" s="42" t="s">
        <v>6</v>
      </c>
      <c r="D2562" s="42" t="s">
        <v>1871</v>
      </c>
      <c r="E2562" s="42" t="s">
        <v>20</v>
      </c>
      <c r="F2562" s="16">
        <v>4182.2</v>
      </c>
      <c r="G2562" s="43">
        <v>4155.1000000000004</v>
      </c>
      <c r="H2562" s="44">
        <f t="shared" si="40"/>
        <v>0.99352015685524375</v>
      </c>
    </row>
    <row r="2563" spans="1:8" s="45" customFormat="1" ht="15.75" outlineLevel="6" x14ac:dyDescent="0.2">
      <c r="A2563" s="41" t="s">
        <v>72</v>
      </c>
      <c r="B2563" s="42" t="s">
        <v>1865</v>
      </c>
      <c r="C2563" s="42" t="s">
        <v>6</v>
      </c>
      <c r="D2563" s="42" t="s">
        <v>1871</v>
      </c>
      <c r="E2563" s="42" t="s">
        <v>3</v>
      </c>
      <c r="F2563" s="16">
        <v>16.3</v>
      </c>
      <c r="G2563" s="43">
        <v>16</v>
      </c>
      <c r="H2563" s="44">
        <f t="shared" si="40"/>
        <v>0.98159509202453987</v>
      </c>
    </row>
    <row r="2564" spans="1:8" ht="31.5" outlineLevel="7" x14ac:dyDescent="0.2">
      <c r="A2564" s="8" t="s">
        <v>2168</v>
      </c>
      <c r="B2564" s="36" t="s">
        <v>1872</v>
      </c>
      <c r="C2564" s="36"/>
      <c r="D2564" s="36"/>
      <c r="E2564" s="36"/>
      <c r="F2564" s="15">
        <v>77169.7</v>
      </c>
      <c r="G2564" s="38">
        <v>76709.899999999994</v>
      </c>
      <c r="H2564" s="39">
        <f t="shared" si="40"/>
        <v>0.99404170289634397</v>
      </c>
    </row>
    <row r="2565" spans="1:8" ht="15.75" outlineLevel="1" x14ac:dyDescent="0.2">
      <c r="A2565" s="8" t="s">
        <v>2136</v>
      </c>
      <c r="B2565" s="36" t="s">
        <v>1872</v>
      </c>
      <c r="C2565" s="36" t="s">
        <v>1181</v>
      </c>
      <c r="D2565" s="36"/>
      <c r="E2565" s="36"/>
      <c r="F2565" s="15">
        <v>77169.7</v>
      </c>
      <c r="G2565" s="38">
        <v>76709.899999999994</v>
      </c>
      <c r="H2565" s="39">
        <f t="shared" si="40"/>
        <v>0.99404170289634397</v>
      </c>
    </row>
    <row r="2566" spans="1:8" ht="31.5" outlineLevel="2" collapsed="1" x14ac:dyDescent="0.2">
      <c r="A2566" s="40" t="s">
        <v>1357</v>
      </c>
      <c r="B2566" s="36" t="s">
        <v>1872</v>
      </c>
      <c r="C2566" s="36" t="s">
        <v>1356</v>
      </c>
      <c r="D2566" s="36"/>
      <c r="E2566" s="36"/>
      <c r="F2566" s="15">
        <v>77169.7</v>
      </c>
      <c r="G2566" s="38">
        <v>76709.899999999994</v>
      </c>
      <c r="H2566" s="39">
        <f t="shared" si="40"/>
        <v>0.99404170289634397</v>
      </c>
    </row>
    <row r="2567" spans="1:8" s="45" customFormat="1" ht="47.25" outlineLevel="3" x14ac:dyDescent="0.2">
      <c r="A2567" s="41" t="s">
        <v>814</v>
      </c>
      <c r="B2567" s="42" t="s">
        <v>1872</v>
      </c>
      <c r="C2567" s="42" t="s">
        <v>1356</v>
      </c>
      <c r="D2567" s="42" t="s">
        <v>813</v>
      </c>
      <c r="E2567" s="42"/>
      <c r="F2567" s="16">
        <v>77169.7</v>
      </c>
      <c r="G2567" s="43">
        <v>76709.899999999994</v>
      </c>
      <c r="H2567" s="44">
        <f t="shared" si="40"/>
        <v>0.99404170289634397</v>
      </c>
    </row>
    <row r="2568" spans="1:8" s="45" customFormat="1" ht="63" outlineLevel="4" x14ac:dyDescent="0.2">
      <c r="A2568" s="41" t="s">
        <v>1298</v>
      </c>
      <c r="B2568" s="42" t="s">
        <v>1872</v>
      </c>
      <c r="C2568" s="42" t="s">
        <v>1356</v>
      </c>
      <c r="D2568" s="42" t="s">
        <v>1297</v>
      </c>
      <c r="E2568" s="42"/>
      <c r="F2568" s="16">
        <v>77169.7</v>
      </c>
      <c r="G2568" s="43">
        <v>76709.899999999994</v>
      </c>
      <c r="H2568" s="44">
        <f t="shared" ref="H2568:H2631" si="41">G2568/F2568</f>
        <v>0.99404170289634397</v>
      </c>
    </row>
    <row r="2569" spans="1:8" s="45" customFormat="1" ht="47.25" outlineLevel="5" x14ac:dyDescent="0.2">
      <c r="A2569" s="41" t="s">
        <v>1874</v>
      </c>
      <c r="B2569" s="42" t="s">
        <v>1872</v>
      </c>
      <c r="C2569" s="42" t="s">
        <v>1356</v>
      </c>
      <c r="D2569" s="42" t="s">
        <v>1873</v>
      </c>
      <c r="E2569" s="42"/>
      <c r="F2569" s="16">
        <v>77169.7</v>
      </c>
      <c r="G2569" s="43">
        <v>76709.899999999994</v>
      </c>
      <c r="H2569" s="44">
        <f t="shared" si="41"/>
        <v>0.99404170289634397</v>
      </c>
    </row>
    <row r="2570" spans="1:8" s="45" customFormat="1" ht="31.5" outlineLevel="6" x14ac:dyDescent="0.2">
      <c r="A2570" s="41" t="s">
        <v>15</v>
      </c>
      <c r="B2570" s="42" t="s">
        <v>1872</v>
      </c>
      <c r="C2570" s="42" t="s">
        <v>1356</v>
      </c>
      <c r="D2570" s="42" t="s">
        <v>1875</v>
      </c>
      <c r="E2570" s="42"/>
      <c r="F2570" s="16">
        <v>68734.8</v>
      </c>
      <c r="G2570" s="43">
        <v>68328.7</v>
      </c>
      <c r="H2570" s="44">
        <f t="shared" si="41"/>
        <v>0.99409178465638937</v>
      </c>
    </row>
    <row r="2571" spans="1:8" s="45" customFormat="1" ht="63.75" customHeight="1" outlineLevel="7" x14ac:dyDescent="0.2">
      <c r="A2571" s="41" t="s">
        <v>17</v>
      </c>
      <c r="B2571" s="42" t="s">
        <v>1872</v>
      </c>
      <c r="C2571" s="42" t="s">
        <v>1356</v>
      </c>
      <c r="D2571" s="42" t="s">
        <v>1875</v>
      </c>
      <c r="E2571" s="42" t="s">
        <v>16</v>
      </c>
      <c r="F2571" s="16">
        <v>68734.8</v>
      </c>
      <c r="G2571" s="43">
        <v>68328.7</v>
      </c>
      <c r="H2571" s="44">
        <f t="shared" si="41"/>
        <v>0.99409178465638937</v>
      </c>
    </row>
    <row r="2572" spans="1:8" s="45" customFormat="1" ht="31.5" outlineLevel="6" x14ac:dyDescent="0.2">
      <c r="A2572" s="41" t="s">
        <v>19</v>
      </c>
      <c r="B2572" s="42" t="s">
        <v>1872</v>
      </c>
      <c r="C2572" s="42" t="s">
        <v>1356</v>
      </c>
      <c r="D2572" s="42" t="s">
        <v>1876</v>
      </c>
      <c r="E2572" s="42"/>
      <c r="F2572" s="16">
        <v>8434.9</v>
      </c>
      <c r="G2572" s="43">
        <v>8381.2000000000007</v>
      </c>
      <c r="H2572" s="44">
        <f t="shared" si="41"/>
        <v>0.99363359375926219</v>
      </c>
    </row>
    <row r="2573" spans="1:8" s="45" customFormat="1" ht="63.75" customHeight="1" outlineLevel="7" x14ac:dyDescent="0.2">
      <c r="A2573" s="41" t="s">
        <v>17</v>
      </c>
      <c r="B2573" s="42" t="s">
        <v>1872</v>
      </c>
      <c r="C2573" s="42" t="s">
        <v>1356</v>
      </c>
      <c r="D2573" s="42" t="s">
        <v>1876</v>
      </c>
      <c r="E2573" s="42" t="s">
        <v>16</v>
      </c>
      <c r="F2573" s="16">
        <v>770</v>
      </c>
      <c r="G2573" s="43">
        <v>735.2</v>
      </c>
      <c r="H2573" s="44">
        <f t="shared" si="41"/>
        <v>0.95480519480519488</v>
      </c>
    </row>
    <row r="2574" spans="1:8" s="45" customFormat="1" ht="31.5" outlineLevel="7" x14ac:dyDescent="0.2">
      <c r="A2574" s="41" t="s">
        <v>21</v>
      </c>
      <c r="B2574" s="42" t="s">
        <v>1872</v>
      </c>
      <c r="C2574" s="42" t="s">
        <v>1356</v>
      </c>
      <c r="D2574" s="42" t="s">
        <v>1876</v>
      </c>
      <c r="E2574" s="42" t="s">
        <v>20</v>
      </c>
      <c r="F2574" s="16">
        <v>7563.9</v>
      </c>
      <c r="G2574" s="43">
        <v>7534.5</v>
      </c>
      <c r="H2574" s="44">
        <f t="shared" si="41"/>
        <v>0.9961131162495539</v>
      </c>
    </row>
    <row r="2575" spans="1:8" s="45" customFormat="1" ht="15.75" outlineLevel="7" x14ac:dyDescent="0.2">
      <c r="A2575" s="41" t="s">
        <v>72</v>
      </c>
      <c r="B2575" s="42" t="s">
        <v>1872</v>
      </c>
      <c r="C2575" s="42" t="s">
        <v>1356</v>
      </c>
      <c r="D2575" s="42" t="s">
        <v>1876</v>
      </c>
      <c r="E2575" s="42" t="s">
        <v>3</v>
      </c>
      <c r="F2575" s="16">
        <v>101</v>
      </c>
      <c r="G2575" s="43">
        <v>111.5</v>
      </c>
      <c r="H2575" s="44">
        <f t="shared" si="41"/>
        <v>1.1039603960396041</v>
      </c>
    </row>
    <row r="2576" spans="1:8" ht="31.5" outlineLevel="2" x14ac:dyDescent="0.2">
      <c r="A2576" s="8" t="s">
        <v>2169</v>
      </c>
      <c r="B2576" s="36" t="s">
        <v>231</v>
      </c>
      <c r="C2576" s="36"/>
      <c r="D2576" s="36"/>
      <c r="E2576" s="36"/>
      <c r="F2576" s="15">
        <v>1489176.5</v>
      </c>
      <c r="G2576" s="38">
        <v>1477740.7</v>
      </c>
      <c r="H2576" s="39">
        <f t="shared" si="41"/>
        <v>0.99232072222466572</v>
      </c>
    </row>
    <row r="2577" spans="1:8" ht="15.75" outlineLevel="3" x14ac:dyDescent="0.2">
      <c r="A2577" s="40" t="s">
        <v>2108</v>
      </c>
      <c r="B2577" s="36" t="s">
        <v>231</v>
      </c>
      <c r="C2577" s="36" t="s">
        <v>4</v>
      </c>
      <c r="D2577" s="36"/>
      <c r="E2577" s="36"/>
      <c r="F2577" s="15">
        <v>758548.7</v>
      </c>
      <c r="G2577" s="38">
        <v>756750.1</v>
      </c>
      <c r="H2577" s="39">
        <f t="shared" si="41"/>
        <v>0.99762889317455827</v>
      </c>
    </row>
    <row r="2578" spans="1:8" ht="15.75" outlineLevel="4" collapsed="1" x14ac:dyDescent="0.2">
      <c r="A2578" s="40" t="s">
        <v>7</v>
      </c>
      <c r="B2578" s="36" t="s">
        <v>231</v>
      </c>
      <c r="C2578" s="36" t="s">
        <v>6</v>
      </c>
      <c r="D2578" s="36"/>
      <c r="E2578" s="36"/>
      <c r="F2578" s="15">
        <v>758548.7</v>
      </c>
      <c r="G2578" s="38">
        <v>756750.1</v>
      </c>
      <c r="H2578" s="39">
        <f t="shared" si="41"/>
        <v>0.99762889317455827</v>
      </c>
    </row>
    <row r="2579" spans="1:8" s="45" customFormat="1" ht="47.25" outlineLevel="5" x14ac:dyDescent="0.2">
      <c r="A2579" s="41" t="s">
        <v>1282</v>
      </c>
      <c r="B2579" s="42" t="s">
        <v>231</v>
      </c>
      <c r="C2579" s="42" t="s">
        <v>6</v>
      </c>
      <c r="D2579" s="42" t="s">
        <v>1281</v>
      </c>
      <c r="E2579" s="42"/>
      <c r="F2579" s="16">
        <v>758548.7</v>
      </c>
      <c r="G2579" s="43">
        <v>756750.1</v>
      </c>
      <c r="H2579" s="44">
        <f t="shared" si="41"/>
        <v>0.99762889317455827</v>
      </c>
    </row>
    <row r="2580" spans="1:8" s="45" customFormat="1" ht="47.25" outlineLevel="6" x14ac:dyDescent="0.2">
      <c r="A2580" s="41" t="s">
        <v>1878</v>
      </c>
      <c r="B2580" s="42" t="s">
        <v>231</v>
      </c>
      <c r="C2580" s="42" t="s">
        <v>6</v>
      </c>
      <c r="D2580" s="42" t="s">
        <v>1877</v>
      </c>
      <c r="E2580" s="42"/>
      <c r="F2580" s="16">
        <v>677663.4</v>
      </c>
      <c r="G2580" s="43">
        <v>677315.4</v>
      </c>
      <c r="H2580" s="44">
        <f t="shared" si="41"/>
        <v>0.99948647071687802</v>
      </c>
    </row>
    <row r="2581" spans="1:8" s="45" customFormat="1" ht="47.25" outlineLevel="7" x14ac:dyDescent="0.2">
      <c r="A2581" s="41" t="s">
        <v>1880</v>
      </c>
      <c r="B2581" s="42" t="s">
        <v>231</v>
      </c>
      <c r="C2581" s="42" t="s">
        <v>6</v>
      </c>
      <c r="D2581" s="42" t="s">
        <v>1879</v>
      </c>
      <c r="E2581" s="42"/>
      <c r="F2581" s="16">
        <v>677663.4</v>
      </c>
      <c r="G2581" s="43">
        <v>677315.4</v>
      </c>
      <c r="H2581" s="44">
        <f t="shared" si="41"/>
        <v>0.99948647071687802</v>
      </c>
    </row>
    <row r="2582" spans="1:8" s="45" customFormat="1" ht="47.25" outlineLevel="6" x14ac:dyDescent="0.2">
      <c r="A2582" s="41" t="s">
        <v>1882</v>
      </c>
      <c r="B2582" s="42" t="s">
        <v>231</v>
      </c>
      <c r="C2582" s="42" t="s">
        <v>6</v>
      </c>
      <c r="D2582" s="42" t="s">
        <v>1881</v>
      </c>
      <c r="E2582" s="42"/>
      <c r="F2582" s="16">
        <v>664531.4</v>
      </c>
      <c r="G2582" s="43">
        <v>664531.4</v>
      </c>
      <c r="H2582" s="44">
        <f t="shared" si="41"/>
        <v>1</v>
      </c>
    </row>
    <row r="2583" spans="1:8" s="45" customFormat="1" ht="31.5" outlineLevel="7" x14ac:dyDescent="0.2">
      <c r="A2583" s="41" t="s">
        <v>41</v>
      </c>
      <c r="B2583" s="42" t="s">
        <v>231</v>
      </c>
      <c r="C2583" s="42" t="s">
        <v>6</v>
      </c>
      <c r="D2583" s="42" t="s">
        <v>1881</v>
      </c>
      <c r="E2583" s="42" t="s">
        <v>40</v>
      </c>
      <c r="F2583" s="16">
        <v>664531.4</v>
      </c>
      <c r="G2583" s="43">
        <v>664531.4</v>
      </c>
      <c r="H2583" s="44">
        <f t="shared" si="41"/>
        <v>1</v>
      </c>
    </row>
    <row r="2584" spans="1:8" s="45" customFormat="1" ht="63" outlineLevel="3" x14ac:dyDescent="0.2">
      <c r="A2584" s="41" t="s">
        <v>1884</v>
      </c>
      <c r="B2584" s="42" t="s">
        <v>231</v>
      </c>
      <c r="C2584" s="42" t="s">
        <v>6</v>
      </c>
      <c r="D2584" s="42" t="s">
        <v>1883</v>
      </c>
      <c r="E2584" s="42"/>
      <c r="F2584" s="16">
        <v>13132</v>
      </c>
      <c r="G2584" s="43">
        <v>12784</v>
      </c>
      <c r="H2584" s="44">
        <f t="shared" si="41"/>
        <v>0.97349984770027409</v>
      </c>
    </row>
    <row r="2585" spans="1:8" s="45" customFormat="1" ht="15.75" outlineLevel="4" x14ac:dyDescent="0.2">
      <c r="A2585" s="41" t="s">
        <v>113</v>
      </c>
      <c r="B2585" s="42" t="s">
        <v>231</v>
      </c>
      <c r="C2585" s="42" t="s">
        <v>6</v>
      </c>
      <c r="D2585" s="42" t="s">
        <v>1883</v>
      </c>
      <c r="E2585" s="42" t="s">
        <v>112</v>
      </c>
      <c r="F2585" s="16">
        <v>13132</v>
      </c>
      <c r="G2585" s="43">
        <v>12784</v>
      </c>
      <c r="H2585" s="44">
        <f t="shared" si="41"/>
        <v>0.97349984770027409</v>
      </c>
    </row>
    <row r="2586" spans="1:8" s="45" customFormat="1" ht="47.25" outlineLevel="5" x14ac:dyDescent="0.2">
      <c r="A2586" s="41" t="s">
        <v>1886</v>
      </c>
      <c r="B2586" s="42" t="s">
        <v>231</v>
      </c>
      <c r="C2586" s="42" t="s">
        <v>6</v>
      </c>
      <c r="D2586" s="42" t="s">
        <v>1885</v>
      </c>
      <c r="E2586" s="42"/>
      <c r="F2586" s="16">
        <v>8802.6</v>
      </c>
      <c r="G2586" s="43">
        <v>8802.6</v>
      </c>
      <c r="H2586" s="44">
        <f t="shared" si="41"/>
        <v>1</v>
      </c>
    </row>
    <row r="2587" spans="1:8" s="45" customFormat="1" ht="47.25" outlineLevel="6" x14ac:dyDescent="0.2">
      <c r="A2587" s="41" t="s">
        <v>1888</v>
      </c>
      <c r="B2587" s="42" t="s">
        <v>231</v>
      </c>
      <c r="C2587" s="42" t="s">
        <v>6</v>
      </c>
      <c r="D2587" s="42" t="s">
        <v>1887</v>
      </c>
      <c r="E2587" s="42"/>
      <c r="F2587" s="16">
        <v>8802.6</v>
      </c>
      <c r="G2587" s="43">
        <v>8802.6</v>
      </c>
      <c r="H2587" s="44">
        <f t="shared" si="41"/>
        <v>1</v>
      </c>
    </row>
    <row r="2588" spans="1:8" s="45" customFormat="1" ht="94.5" outlineLevel="7" x14ac:dyDescent="0.2">
      <c r="A2588" s="41" t="s">
        <v>39</v>
      </c>
      <c r="B2588" s="42" t="s">
        <v>231</v>
      </c>
      <c r="C2588" s="42" t="s">
        <v>6</v>
      </c>
      <c r="D2588" s="42" t="s">
        <v>1889</v>
      </c>
      <c r="E2588" s="42"/>
      <c r="F2588" s="16">
        <v>8802.6</v>
      </c>
      <c r="G2588" s="43">
        <v>8802.6</v>
      </c>
      <c r="H2588" s="44">
        <f t="shared" si="41"/>
        <v>1</v>
      </c>
    </row>
    <row r="2589" spans="1:8" s="45" customFormat="1" ht="31.5" outlineLevel="5" x14ac:dyDescent="0.2">
      <c r="A2589" s="41" t="s">
        <v>21</v>
      </c>
      <c r="B2589" s="42" t="s">
        <v>231</v>
      </c>
      <c r="C2589" s="42" t="s">
        <v>6</v>
      </c>
      <c r="D2589" s="42" t="s">
        <v>1889</v>
      </c>
      <c r="E2589" s="42" t="s">
        <v>20</v>
      </c>
      <c r="F2589" s="16">
        <v>8802.6</v>
      </c>
      <c r="G2589" s="43">
        <v>8802.6</v>
      </c>
      <c r="H2589" s="44">
        <f t="shared" si="41"/>
        <v>1</v>
      </c>
    </row>
    <row r="2590" spans="1:8" s="45" customFormat="1" ht="47.25" outlineLevel="6" x14ac:dyDescent="0.2">
      <c r="A2590" s="41" t="s">
        <v>1891</v>
      </c>
      <c r="B2590" s="42" t="s">
        <v>231</v>
      </c>
      <c r="C2590" s="42" t="s">
        <v>6</v>
      </c>
      <c r="D2590" s="42" t="s">
        <v>1890</v>
      </c>
      <c r="E2590" s="42"/>
      <c r="F2590" s="16">
        <v>5000</v>
      </c>
      <c r="G2590" s="43">
        <v>5000</v>
      </c>
      <c r="H2590" s="44">
        <f t="shared" si="41"/>
        <v>1</v>
      </c>
    </row>
    <row r="2591" spans="1:8" s="45" customFormat="1" ht="47.25" outlineLevel="7" x14ac:dyDescent="0.2">
      <c r="A2591" s="41" t="s">
        <v>1893</v>
      </c>
      <c r="B2591" s="42" t="s">
        <v>231</v>
      </c>
      <c r="C2591" s="42" t="s">
        <v>6</v>
      </c>
      <c r="D2591" s="42" t="s">
        <v>1892</v>
      </c>
      <c r="E2591" s="42"/>
      <c r="F2591" s="16">
        <v>5000</v>
      </c>
      <c r="G2591" s="43">
        <v>5000</v>
      </c>
      <c r="H2591" s="44">
        <f t="shared" si="41"/>
        <v>1</v>
      </c>
    </row>
    <row r="2592" spans="1:8" s="45" customFormat="1" ht="94.5" outlineLevel="2" x14ac:dyDescent="0.2">
      <c r="A2592" s="41" t="s">
        <v>39</v>
      </c>
      <c r="B2592" s="42" t="s">
        <v>231</v>
      </c>
      <c r="C2592" s="42" t="s">
        <v>6</v>
      </c>
      <c r="D2592" s="42" t="s">
        <v>1894</v>
      </c>
      <c r="E2592" s="42"/>
      <c r="F2592" s="16">
        <v>5000</v>
      </c>
      <c r="G2592" s="43">
        <v>5000</v>
      </c>
      <c r="H2592" s="44">
        <f t="shared" si="41"/>
        <v>1</v>
      </c>
    </row>
    <row r="2593" spans="1:8" s="45" customFormat="1" ht="15.75" outlineLevel="3" x14ac:dyDescent="0.2">
      <c r="A2593" s="41" t="s">
        <v>72</v>
      </c>
      <c r="B2593" s="42" t="s">
        <v>231</v>
      </c>
      <c r="C2593" s="42" t="s">
        <v>6</v>
      </c>
      <c r="D2593" s="42" t="s">
        <v>1894</v>
      </c>
      <c r="E2593" s="42" t="s">
        <v>3</v>
      </c>
      <c r="F2593" s="16">
        <v>5000</v>
      </c>
      <c r="G2593" s="43">
        <v>5000</v>
      </c>
      <c r="H2593" s="44">
        <f t="shared" si="41"/>
        <v>1</v>
      </c>
    </row>
    <row r="2594" spans="1:8" s="45" customFormat="1" ht="94.5" outlineLevel="4" x14ac:dyDescent="0.2">
      <c r="A2594" s="46" t="s">
        <v>1896</v>
      </c>
      <c r="B2594" s="42" t="s">
        <v>231</v>
      </c>
      <c r="C2594" s="42" t="s">
        <v>6</v>
      </c>
      <c r="D2594" s="42" t="s">
        <v>1895</v>
      </c>
      <c r="E2594" s="42"/>
      <c r="F2594" s="16">
        <v>67082.7</v>
      </c>
      <c r="G2594" s="43">
        <v>65632.100000000006</v>
      </c>
      <c r="H2594" s="44">
        <f t="shared" si="41"/>
        <v>0.97837594491575341</v>
      </c>
    </row>
    <row r="2595" spans="1:8" s="45" customFormat="1" ht="78.75" outlineLevel="5" x14ac:dyDescent="0.2">
      <c r="A2595" s="41" t="s">
        <v>1898</v>
      </c>
      <c r="B2595" s="42" t="s">
        <v>231</v>
      </c>
      <c r="C2595" s="42" t="s">
        <v>6</v>
      </c>
      <c r="D2595" s="42" t="s">
        <v>1897</v>
      </c>
      <c r="E2595" s="42"/>
      <c r="F2595" s="16">
        <v>58085.1</v>
      </c>
      <c r="G2595" s="43">
        <v>56635.1</v>
      </c>
      <c r="H2595" s="44">
        <f t="shared" si="41"/>
        <v>0.97503662729340224</v>
      </c>
    </row>
    <row r="2596" spans="1:8" s="45" customFormat="1" ht="94.5" outlineLevel="6" x14ac:dyDescent="0.2">
      <c r="A2596" s="41" t="s">
        <v>39</v>
      </c>
      <c r="B2596" s="42" t="s">
        <v>231</v>
      </c>
      <c r="C2596" s="42" t="s">
        <v>6</v>
      </c>
      <c r="D2596" s="42" t="s">
        <v>1899</v>
      </c>
      <c r="E2596" s="42"/>
      <c r="F2596" s="16">
        <v>58085.1</v>
      </c>
      <c r="G2596" s="43">
        <v>56635.1</v>
      </c>
      <c r="H2596" s="44">
        <f t="shared" si="41"/>
        <v>0.97503662729340224</v>
      </c>
    </row>
    <row r="2597" spans="1:8" s="45" customFormat="1" ht="31.5" outlineLevel="7" x14ac:dyDescent="0.2">
      <c r="A2597" s="41" t="s">
        <v>41</v>
      </c>
      <c r="B2597" s="42" t="s">
        <v>231</v>
      </c>
      <c r="C2597" s="42" t="s">
        <v>6</v>
      </c>
      <c r="D2597" s="42" t="s">
        <v>1899</v>
      </c>
      <c r="E2597" s="42" t="s">
        <v>40</v>
      </c>
      <c r="F2597" s="16">
        <v>58085.1</v>
      </c>
      <c r="G2597" s="43">
        <v>56635.1</v>
      </c>
      <c r="H2597" s="44">
        <f t="shared" si="41"/>
        <v>0.97503662729340224</v>
      </c>
    </row>
    <row r="2598" spans="1:8" s="45" customFormat="1" ht="31.5" outlineLevel="2" x14ac:dyDescent="0.2">
      <c r="A2598" s="41" t="s">
        <v>1901</v>
      </c>
      <c r="B2598" s="42" t="s">
        <v>231</v>
      </c>
      <c r="C2598" s="42" t="s">
        <v>6</v>
      </c>
      <c r="D2598" s="42" t="s">
        <v>1900</v>
      </c>
      <c r="E2598" s="42"/>
      <c r="F2598" s="16">
        <v>8997.6</v>
      </c>
      <c r="G2598" s="43">
        <v>8997</v>
      </c>
      <c r="H2598" s="44">
        <f t="shared" si="41"/>
        <v>0.99993331555081355</v>
      </c>
    </row>
    <row r="2599" spans="1:8" s="45" customFormat="1" ht="94.5" outlineLevel="3" x14ac:dyDescent="0.2">
      <c r="A2599" s="41" t="s">
        <v>39</v>
      </c>
      <c r="B2599" s="42" t="s">
        <v>231</v>
      </c>
      <c r="C2599" s="42" t="s">
        <v>6</v>
      </c>
      <c r="D2599" s="42" t="s">
        <v>1902</v>
      </c>
      <c r="E2599" s="42"/>
      <c r="F2599" s="16">
        <v>8997.6</v>
      </c>
      <c r="G2599" s="43">
        <v>8997</v>
      </c>
      <c r="H2599" s="44">
        <f t="shared" si="41"/>
        <v>0.99993331555081355</v>
      </c>
    </row>
    <row r="2600" spans="1:8" s="45" customFormat="1" ht="31.5" outlineLevel="4" x14ac:dyDescent="0.2">
      <c r="A2600" s="41" t="s">
        <v>21</v>
      </c>
      <c r="B2600" s="42" t="s">
        <v>231</v>
      </c>
      <c r="C2600" s="42" t="s">
        <v>6</v>
      </c>
      <c r="D2600" s="42" t="s">
        <v>1902</v>
      </c>
      <c r="E2600" s="42" t="s">
        <v>20</v>
      </c>
      <c r="F2600" s="16">
        <v>8997.6</v>
      </c>
      <c r="G2600" s="43">
        <v>8997</v>
      </c>
      <c r="H2600" s="44">
        <f t="shared" si="41"/>
        <v>0.99993331555081355</v>
      </c>
    </row>
    <row r="2601" spans="1:8" ht="15.75" outlineLevel="5" x14ac:dyDescent="0.2">
      <c r="A2601" s="40" t="s">
        <v>2119</v>
      </c>
      <c r="B2601" s="36" t="s">
        <v>231</v>
      </c>
      <c r="C2601" s="36" t="s">
        <v>236</v>
      </c>
      <c r="D2601" s="36"/>
      <c r="E2601" s="36"/>
      <c r="F2601" s="15">
        <v>250</v>
      </c>
      <c r="G2601" s="38">
        <v>250</v>
      </c>
      <c r="H2601" s="39">
        <f t="shared" si="41"/>
        <v>1</v>
      </c>
    </row>
    <row r="2602" spans="1:8" ht="15.75" outlineLevel="6" collapsed="1" x14ac:dyDescent="0.2">
      <c r="A2602" s="40" t="s">
        <v>239</v>
      </c>
      <c r="B2602" s="36" t="s">
        <v>231</v>
      </c>
      <c r="C2602" s="36" t="s">
        <v>238</v>
      </c>
      <c r="D2602" s="36"/>
      <c r="E2602" s="36"/>
      <c r="F2602" s="15">
        <v>250</v>
      </c>
      <c r="G2602" s="38">
        <v>250</v>
      </c>
      <c r="H2602" s="39">
        <f t="shared" si="41"/>
        <v>1</v>
      </c>
    </row>
    <row r="2603" spans="1:8" s="45" customFormat="1" ht="47.25" outlineLevel="7" x14ac:dyDescent="0.2">
      <c r="A2603" s="41" t="s">
        <v>1282</v>
      </c>
      <c r="B2603" s="42" t="s">
        <v>231</v>
      </c>
      <c r="C2603" s="42" t="s">
        <v>238</v>
      </c>
      <c r="D2603" s="42" t="s">
        <v>1281</v>
      </c>
      <c r="E2603" s="42"/>
      <c r="F2603" s="16">
        <v>250</v>
      </c>
      <c r="G2603" s="43">
        <v>250</v>
      </c>
      <c r="H2603" s="44">
        <f t="shared" si="41"/>
        <v>1</v>
      </c>
    </row>
    <row r="2604" spans="1:8" s="45" customFormat="1" ht="47.25" outlineLevel="6" x14ac:dyDescent="0.2">
      <c r="A2604" s="41" t="s">
        <v>1878</v>
      </c>
      <c r="B2604" s="42" t="s">
        <v>231</v>
      </c>
      <c r="C2604" s="42" t="s">
        <v>238</v>
      </c>
      <c r="D2604" s="42" t="s">
        <v>1877</v>
      </c>
      <c r="E2604" s="42"/>
      <c r="F2604" s="16">
        <v>250</v>
      </c>
      <c r="G2604" s="43">
        <v>250</v>
      </c>
      <c r="H2604" s="44">
        <f t="shared" si="41"/>
        <v>1</v>
      </c>
    </row>
    <row r="2605" spans="1:8" s="45" customFormat="1" ht="47.25" outlineLevel="7" x14ac:dyDescent="0.2">
      <c r="A2605" s="41" t="s">
        <v>1880</v>
      </c>
      <c r="B2605" s="42" t="s">
        <v>231</v>
      </c>
      <c r="C2605" s="42" t="s">
        <v>238</v>
      </c>
      <c r="D2605" s="42" t="s">
        <v>1879</v>
      </c>
      <c r="E2605" s="42"/>
      <c r="F2605" s="16">
        <v>250</v>
      </c>
      <c r="G2605" s="43">
        <v>250</v>
      </c>
      <c r="H2605" s="44">
        <f t="shared" si="41"/>
        <v>1</v>
      </c>
    </row>
    <row r="2606" spans="1:8" s="45" customFormat="1" ht="31.5" outlineLevel="7" x14ac:dyDescent="0.2">
      <c r="A2606" s="41" t="s">
        <v>247</v>
      </c>
      <c r="B2606" s="42" t="s">
        <v>231</v>
      </c>
      <c r="C2606" s="42" t="s">
        <v>238</v>
      </c>
      <c r="D2606" s="42" t="s">
        <v>1903</v>
      </c>
      <c r="E2606" s="42"/>
      <c r="F2606" s="16">
        <v>250</v>
      </c>
      <c r="G2606" s="43">
        <v>250</v>
      </c>
      <c r="H2606" s="44">
        <f t="shared" si="41"/>
        <v>1</v>
      </c>
    </row>
    <row r="2607" spans="1:8" s="45" customFormat="1" ht="31.5" outlineLevel="7" x14ac:dyDescent="0.2">
      <c r="A2607" s="41" t="s">
        <v>21</v>
      </c>
      <c r="B2607" s="42" t="s">
        <v>231</v>
      </c>
      <c r="C2607" s="42" t="s">
        <v>238</v>
      </c>
      <c r="D2607" s="42" t="s">
        <v>1903</v>
      </c>
      <c r="E2607" s="42" t="s">
        <v>20</v>
      </c>
      <c r="F2607" s="16">
        <v>250</v>
      </c>
      <c r="G2607" s="43">
        <v>250</v>
      </c>
      <c r="H2607" s="44">
        <f t="shared" si="41"/>
        <v>1</v>
      </c>
    </row>
    <row r="2608" spans="1:8" ht="15.75" outlineLevel="6" x14ac:dyDescent="0.2">
      <c r="A2608" s="40" t="s">
        <v>2128</v>
      </c>
      <c r="B2608" s="36" t="s">
        <v>231</v>
      </c>
      <c r="C2608" s="36" t="s">
        <v>527</v>
      </c>
      <c r="D2608" s="36"/>
      <c r="E2608" s="36"/>
      <c r="F2608" s="15">
        <v>419628.1</v>
      </c>
      <c r="G2608" s="38">
        <v>412023.8</v>
      </c>
      <c r="H2608" s="39">
        <f t="shared" si="41"/>
        <v>0.98187847763293257</v>
      </c>
    </row>
    <row r="2609" spans="1:8" ht="15.75" outlineLevel="7" x14ac:dyDescent="0.2">
      <c r="A2609" s="40" t="s">
        <v>530</v>
      </c>
      <c r="B2609" s="36" t="s">
        <v>231</v>
      </c>
      <c r="C2609" s="36" t="s">
        <v>529</v>
      </c>
      <c r="D2609" s="36"/>
      <c r="E2609" s="36"/>
      <c r="F2609" s="15">
        <v>151539.70000000001</v>
      </c>
      <c r="G2609" s="38">
        <v>146733.1</v>
      </c>
      <c r="H2609" s="39">
        <f t="shared" si="41"/>
        <v>0.96828157901856737</v>
      </c>
    </row>
    <row r="2610" spans="1:8" s="45" customFormat="1" ht="47.25" outlineLevel="4" x14ac:dyDescent="0.2">
      <c r="A2610" s="41" t="s">
        <v>1282</v>
      </c>
      <c r="B2610" s="42" t="s">
        <v>231</v>
      </c>
      <c r="C2610" s="42" t="s">
        <v>529</v>
      </c>
      <c r="D2610" s="42" t="s">
        <v>1281</v>
      </c>
      <c r="E2610" s="42"/>
      <c r="F2610" s="16">
        <v>151539.70000000001</v>
      </c>
      <c r="G2610" s="43">
        <v>146733.1</v>
      </c>
      <c r="H2610" s="44">
        <f t="shared" si="41"/>
        <v>0.96828157901856737</v>
      </c>
    </row>
    <row r="2611" spans="1:8" s="45" customFormat="1" ht="47.25" outlineLevel="5" x14ac:dyDescent="0.2">
      <c r="A2611" s="41" t="s">
        <v>1878</v>
      </c>
      <c r="B2611" s="42" t="s">
        <v>231</v>
      </c>
      <c r="C2611" s="42" t="s">
        <v>529</v>
      </c>
      <c r="D2611" s="42" t="s">
        <v>1877</v>
      </c>
      <c r="E2611" s="42"/>
      <c r="F2611" s="16">
        <v>151539.70000000001</v>
      </c>
      <c r="G2611" s="43">
        <v>146733.1</v>
      </c>
      <c r="H2611" s="44">
        <f t="shared" si="41"/>
        <v>0.96828157901856737</v>
      </c>
    </row>
    <row r="2612" spans="1:8" s="45" customFormat="1" ht="47.25" outlineLevel="6" x14ac:dyDescent="0.2">
      <c r="A2612" s="41" t="s">
        <v>1880</v>
      </c>
      <c r="B2612" s="42" t="s">
        <v>231</v>
      </c>
      <c r="C2612" s="42" t="s">
        <v>529</v>
      </c>
      <c r="D2612" s="42" t="s">
        <v>1879</v>
      </c>
      <c r="E2612" s="42"/>
      <c r="F2612" s="16">
        <v>151539.70000000001</v>
      </c>
      <c r="G2612" s="43">
        <v>146733.1</v>
      </c>
      <c r="H2612" s="44">
        <f t="shared" si="41"/>
        <v>0.96828157901856737</v>
      </c>
    </row>
    <row r="2613" spans="1:8" s="45" customFormat="1" ht="31.5" outlineLevel="7" x14ac:dyDescent="0.2">
      <c r="A2613" s="41" t="s">
        <v>15</v>
      </c>
      <c r="B2613" s="42" t="s">
        <v>231</v>
      </c>
      <c r="C2613" s="42" t="s">
        <v>529</v>
      </c>
      <c r="D2613" s="42" t="s">
        <v>1904</v>
      </c>
      <c r="E2613" s="42"/>
      <c r="F2613" s="16">
        <v>135160.1</v>
      </c>
      <c r="G2613" s="43">
        <v>133917</v>
      </c>
      <c r="H2613" s="44">
        <f t="shared" si="41"/>
        <v>0.99080275909828419</v>
      </c>
    </row>
    <row r="2614" spans="1:8" s="45" customFormat="1" ht="63.75" customHeight="1" outlineLevel="6" x14ac:dyDescent="0.2">
      <c r="A2614" s="41" t="s">
        <v>17</v>
      </c>
      <c r="B2614" s="42" t="s">
        <v>231</v>
      </c>
      <c r="C2614" s="42" t="s">
        <v>529</v>
      </c>
      <c r="D2614" s="42" t="s">
        <v>1904</v>
      </c>
      <c r="E2614" s="42" t="s">
        <v>16</v>
      </c>
      <c r="F2614" s="16">
        <v>135160.1</v>
      </c>
      <c r="G2614" s="43">
        <v>133917</v>
      </c>
      <c r="H2614" s="44">
        <f t="shared" si="41"/>
        <v>0.99080275909828419</v>
      </c>
    </row>
    <row r="2615" spans="1:8" s="45" customFormat="1" ht="31.5" outlineLevel="7" x14ac:dyDescent="0.2">
      <c r="A2615" s="41" t="s">
        <v>19</v>
      </c>
      <c r="B2615" s="42" t="s">
        <v>231</v>
      </c>
      <c r="C2615" s="42" t="s">
        <v>529</v>
      </c>
      <c r="D2615" s="42" t="s">
        <v>1905</v>
      </c>
      <c r="E2615" s="42"/>
      <c r="F2615" s="16">
        <v>16379.6</v>
      </c>
      <c r="G2615" s="43">
        <v>12816.1</v>
      </c>
      <c r="H2615" s="44">
        <f t="shared" si="41"/>
        <v>0.78244279469584122</v>
      </c>
    </row>
    <row r="2616" spans="1:8" s="45" customFormat="1" ht="63.75" customHeight="1" outlineLevel="5" x14ac:dyDescent="0.2">
      <c r="A2616" s="41" t="s">
        <v>17</v>
      </c>
      <c r="B2616" s="42" t="s">
        <v>231</v>
      </c>
      <c r="C2616" s="42" t="s">
        <v>529</v>
      </c>
      <c r="D2616" s="42" t="s">
        <v>1905</v>
      </c>
      <c r="E2616" s="42" t="s">
        <v>16</v>
      </c>
      <c r="F2616" s="16">
        <v>3293.9</v>
      </c>
      <c r="G2616" s="43">
        <v>1930.7</v>
      </c>
      <c r="H2616" s="44">
        <f t="shared" si="41"/>
        <v>0.5861440845198701</v>
      </c>
    </row>
    <row r="2617" spans="1:8" s="45" customFormat="1" ht="31.5" outlineLevel="6" x14ac:dyDescent="0.2">
      <c r="A2617" s="41" t="s">
        <v>21</v>
      </c>
      <c r="B2617" s="42" t="s">
        <v>231</v>
      </c>
      <c r="C2617" s="42" t="s">
        <v>529</v>
      </c>
      <c r="D2617" s="42" t="s">
        <v>1905</v>
      </c>
      <c r="E2617" s="42" t="s">
        <v>20</v>
      </c>
      <c r="F2617" s="16">
        <v>12928.8</v>
      </c>
      <c r="G2617" s="43">
        <v>10732.5</v>
      </c>
      <c r="H2617" s="44">
        <f t="shared" si="41"/>
        <v>0.83012344533135329</v>
      </c>
    </row>
    <row r="2618" spans="1:8" s="45" customFormat="1" ht="15.75" outlineLevel="7" x14ac:dyDescent="0.2">
      <c r="A2618" s="41" t="s">
        <v>72</v>
      </c>
      <c r="B2618" s="42" t="s">
        <v>231</v>
      </c>
      <c r="C2618" s="42" t="s">
        <v>529</v>
      </c>
      <c r="D2618" s="42" t="s">
        <v>1905</v>
      </c>
      <c r="E2618" s="42" t="s">
        <v>3</v>
      </c>
      <c r="F2618" s="16">
        <v>156.9</v>
      </c>
      <c r="G2618" s="43">
        <v>152.9</v>
      </c>
      <c r="H2618" s="44">
        <f t="shared" si="41"/>
        <v>0.97450605481198216</v>
      </c>
    </row>
    <row r="2619" spans="1:8" ht="15.75" outlineLevel="7" x14ac:dyDescent="0.2">
      <c r="A2619" s="40" t="s">
        <v>1280</v>
      </c>
      <c r="B2619" s="36" t="s">
        <v>231</v>
      </c>
      <c r="C2619" s="36" t="s">
        <v>1279</v>
      </c>
      <c r="D2619" s="36"/>
      <c r="E2619" s="36"/>
      <c r="F2619" s="15">
        <v>42290.1</v>
      </c>
      <c r="G2619" s="38">
        <v>41393.199999999997</v>
      </c>
      <c r="H2619" s="39">
        <f t="shared" si="41"/>
        <v>0.97879172666888936</v>
      </c>
    </row>
    <row r="2620" spans="1:8" s="45" customFormat="1" ht="94.5" outlineLevel="6" x14ac:dyDescent="0.2">
      <c r="A2620" s="41" t="s">
        <v>147</v>
      </c>
      <c r="B2620" s="42" t="s">
        <v>231</v>
      </c>
      <c r="C2620" s="42" t="s">
        <v>1279</v>
      </c>
      <c r="D2620" s="42" t="s">
        <v>146</v>
      </c>
      <c r="E2620" s="42"/>
      <c r="F2620" s="16">
        <v>37513.9</v>
      </c>
      <c r="G2620" s="43">
        <v>36617</v>
      </c>
      <c r="H2620" s="44">
        <f t="shared" si="41"/>
        <v>0.9760915287400137</v>
      </c>
    </row>
    <row r="2621" spans="1:8" s="45" customFormat="1" ht="63" outlineLevel="7" x14ac:dyDescent="0.2">
      <c r="A2621" s="41" t="s">
        <v>1907</v>
      </c>
      <c r="B2621" s="42" t="s">
        <v>231</v>
      </c>
      <c r="C2621" s="42" t="s">
        <v>1279</v>
      </c>
      <c r="D2621" s="42" t="s">
        <v>1906</v>
      </c>
      <c r="E2621" s="42"/>
      <c r="F2621" s="16">
        <v>37513.9</v>
      </c>
      <c r="G2621" s="43">
        <v>36617</v>
      </c>
      <c r="H2621" s="44">
        <f t="shared" si="41"/>
        <v>0.9760915287400137</v>
      </c>
    </row>
    <row r="2622" spans="1:8" s="45" customFormat="1" ht="63" outlineLevel="5" x14ac:dyDescent="0.2">
      <c r="A2622" s="41" t="s">
        <v>1909</v>
      </c>
      <c r="B2622" s="42" t="s">
        <v>231</v>
      </c>
      <c r="C2622" s="42" t="s">
        <v>1279</v>
      </c>
      <c r="D2622" s="42" t="s">
        <v>1908</v>
      </c>
      <c r="E2622" s="42"/>
      <c r="F2622" s="16">
        <v>37513.9</v>
      </c>
      <c r="G2622" s="43">
        <v>36617</v>
      </c>
      <c r="H2622" s="44">
        <f t="shared" si="41"/>
        <v>0.9760915287400137</v>
      </c>
    </row>
    <row r="2623" spans="1:8" s="45" customFormat="1" ht="94.5" outlineLevel="6" x14ac:dyDescent="0.2">
      <c r="A2623" s="41" t="s">
        <v>39</v>
      </c>
      <c r="B2623" s="42" t="s">
        <v>231</v>
      </c>
      <c r="C2623" s="42" t="s">
        <v>1279</v>
      </c>
      <c r="D2623" s="42" t="s">
        <v>1910</v>
      </c>
      <c r="E2623" s="42"/>
      <c r="F2623" s="16">
        <v>15777.7</v>
      </c>
      <c r="G2623" s="43">
        <v>14880.8</v>
      </c>
      <c r="H2623" s="44">
        <f t="shared" si="41"/>
        <v>0.94315394512508155</v>
      </c>
    </row>
    <row r="2624" spans="1:8" s="45" customFormat="1" ht="31.5" outlineLevel="7" x14ac:dyDescent="0.2">
      <c r="A2624" s="41" t="s">
        <v>21</v>
      </c>
      <c r="B2624" s="42" t="s">
        <v>231</v>
      </c>
      <c r="C2624" s="42" t="s">
        <v>1279</v>
      </c>
      <c r="D2624" s="42" t="s">
        <v>1910</v>
      </c>
      <c r="E2624" s="42" t="s">
        <v>20</v>
      </c>
      <c r="F2624" s="16">
        <v>15777.7</v>
      </c>
      <c r="G2624" s="43">
        <v>14880.8</v>
      </c>
      <c r="H2624" s="44">
        <f t="shared" si="41"/>
        <v>0.94315394512508155</v>
      </c>
    </row>
    <row r="2625" spans="1:8" s="45" customFormat="1" ht="63" outlineLevel="6" x14ac:dyDescent="0.2">
      <c r="A2625" s="41" t="s">
        <v>1912</v>
      </c>
      <c r="B2625" s="42" t="s">
        <v>231</v>
      </c>
      <c r="C2625" s="42" t="s">
        <v>1279</v>
      </c>
      <c r="D2625" s="42" t="s">
        <v>1911</v>
      </c>
      <c r="E2625" s="42"/>
      <c r="F2625" s="16">
        <v>21736.2</v>
      </c>
      <c r="G2625" s="43">
        <v>21736.2</v>
      </c>
      <c r="H2625" s="44">
        <f t="shared" si="41"/>
        <v>1</v>
      </c>
    </row>
    <row r="2626" spans="1:8" s="45" customFormat="1" ht="31.5" outlineLevel="7" x14ac:dyDescent="0.2">
      <c r="A2626" s="41" t="s">
        <v>21</v>
      </c>
      <c r="B2626" s="42" t="s">
        <v>231</v>
      </c>
      <c r="C2626" s="42" t="s">
        <v>1279</v>
      </c>
      <c r="D2626" s="42" t="s">
        <v>1911</v>
      </c>
      <c r="E2626" s="42" t="s">
        <v>20</v>
      </c>
      <c r="F2626" s="16">
        <v>21736.2</v>
      </c>
      <c r="G2626" s="43">
        <v>21736.2</v>
      </c>
      <c r="H2626" s="44">
        <f t="shared" si="41"/>
        <v>1</v>
      </c>
    </row>
    <row r="2627" spans="1:8" s="45" customFormat="1" ht="47.25" outlineLevel="4" x14ac:dyDescent="0.2">
      <c r="A2627" s="41" t="s">
        <v>1282</v>
      </c>
      <c r="B2627" s="42" t="s">
        <v>231</v>
      </c>
      <c r="C2627" s="42" t="s">
        <v>1279</v>
      </c>
      <c r="D2627" s="42" t="s">
        <v>1281</v>
      </c>
      <c r="E2627" s="42"/>
      <c r="F2627" s="16">
        <v>4776.2</v>
      </c>
      <c r="G2627" s="43">
        <v>4776.2</v>
      </c>
      <c r="H2627" s="44">
        <f t="shared" si="41"/>
        <v>1</v>
      </c>
    </row>
    <row r="2628" spans="1:8" s="45" customFormat="1" ht="63" outlineLevel="5" x14ac:dyDescent="0.2">
      <c r="A2628" s="41" t="s">
        <v>1284</v>
      </c>
      <c r="B2628" s="42" t="s">
        <v>231</v>
      </c>
      <c r="C2628" s="42" t="s">
        <v>1279</v>
      </c>
      <c r="D2628" s="42" t="s">
        <v>1283</v>
      </c>
      <c r="E2628" s="42"/>
      <c r="F2628" s="16">
        <v>4776.2</v>
      </c>
      <c r="G2628" s="43">
        <v>4776.2</v>
      </c>
      <c r="H2628" s="44">
        <f t="shared" si="41"/>
        <v>1</v>
      </c>
    </row>
    <row r="2629" spans="1:8" s="45" customFormat="1" ht="47.25" outlineLevel="6" x14ac:dyDescent="0.2">
      <c r="A2629" s="41" t="s">
        <v>1286</v>
      </c>
      <c r="B2629" s="42" t="s">
        <v>231</v>
      </c>
      <c r="C2629" s="42" t="s">
        <v>1279</v>
      </c>
      <c r="D2629" s="42" t="s">
        <v>1285</v>
      </c>
      <c r="E2629" s="42"/>
      <c r="F2629" s="16">
        <v>4326.2</v>
      </c>
      <c r="G2629" s="43">
        <v>4326.2</v>
      </c>
      <c r="H2629" s="44">
        <f t="shared" si="41"/>
        <v>1</v>
      </c>
    </row>
    <row r="2630" spans="1:8" s="45" customFormat="1" ht="94.5" outlineLevel="7" x14ac:dyDescent="0.2">
      <c r="A2630" s="41" t="s">
        <v>39</v>
      </c>
      <c r="B2630" s="42" t="s">
        <v>231</v>
      </c>
      <c r="C2630" s="42" t="s">
        <v>1279</v>
      </c>
      <c r="D2630" s="42" t="s">
        <v>1287</v>
      </c>
      <c r="E2630" s="42"/>
      <c r="F2630" s="16">
        <v>4326.2</v>
      </c>
      <c r="G2630" s="43">
        <v>4326.2</v>
      </c>
      <c r="H2630" s="44">
        <f t="shared" si="41"/>
        <v>1</v>
      </c>
    </row>
    <row r="2631" spans="1:8" s="45" customFormat="1" ht="31.5" outlineLevel="1" x14ac:dyDescent="0.2">
      <c r="A2631" s="41" t="s">
        <v>21</v>
      </c>
      <c r="B2631" s="42" t="s">
        <v>231</v>
      </c>
      <c r="C2631" s="42" t="s">
        <v>1279</v>
      </c>
      <c r="D2631" s="42" t="s">
        <v>1287</v>
      </c>
      <c r="E2631" s="42" t="s">
        <v>20</v>
      </c>
      <c r="F2631" s="16">
        <v>4326.2</v>
      </c>
      <c r="G2631" s="43">
        <v>4326.2</v>
      </c>
      <c r="H2631" s="44">
        <f t="shared" si="41"/>
        <v>1</v>
      </c>
    </row>
    <row r="2632" spans="1:8" s="45" customFormat="1" ht="63" outlineLevel="2" x14ac:dyDescent="0.2">
      <c r="A2632" s="41" t="s">
        <v>1289</v>
      </c>
      <c r="B2632" s="42" t="s">
        <v>231</v>
      </c>
      <c r="C2632" s="42" t="s">
        <v>1279</v>
      </c>
      <c r="D2632" s="42" t="s">
        <v>1288</v>
      </c>
      <c r="E2632" s="42"/>
      <c r="F2632" s="16">
        <v>450</v>
      </c>
      <c r="G2632" s="43">
        <v>450</v>
      </c>
      <c r="H2632" s="44">
        <f t="shared" ref="H2632:H2695" si="42">G2632/F2632</f>
        <v>1</v>
      </c>
    </row>
    <row r="2633" spans="1:8" s="45" customFormat="1" ht="94.5" outlineLevel="3" x14ac:dyDescent="0.2">
      <c r="A2633" s="41" t="s">
        <v>39</v>
      </c>
      <c r="B2633" s="42" t="s">
        <v>231</v>
      </c>
      <c r="C2633" s="42" t="s">
        <v>1279</v>
      </c>
      <c r="D2633" s="42" t="s">
        <v>1290</v>
      </c>
      <c r="E2633" s="42"/>
      <c r="F2633" s="16">
        <v>450</v>
      </c>
      <c r="G2633" s="43">
        <v>450</v>
      </c>
      <c r="H2633" s="44">
        <f t="shared" si="42"/>
        <v>1</v>
      </c>
    </row>
    <row r="2634" spans="1:8" s="45" customFormat="1" ht="31.5" outlineLevel="4" x14ac:dyDescent="0.2">
      <c r="A2634" s="41" t="s">
        <v>21</v>
      </c>
      <c r="B2634" s="42" t="s">
        <v>231</v>
      </c>
      <c r="C2634" s="42" t="s">
        <v>1279</v>
      </c>
      <c r="D2634" s="42" t="s">
        <v>1290</v>
      </c>
      <c r="E2634" s="42" t="s">
        <v>20</v>
      </c>
      <c r="F2634" s="16">
        <v>450</v>
      </c>
      <c r="G2634" s="43">
        <v>450</v>
      </c>
      <c r="H2634" s="44">
        <f t="shared" si="42"/>
        <v>1</v>
      </c>
    </row>
    <row r="2635" spans="1:8" ht="31.5" outlineLevel="5" collapsed="1" x14ac:dyDescent="0.2">
      <c r="A2635" s="40" t="s">
        <v>1914</v>
      </c>
      <c r="B2635" s="36" t="s">
        <v>231</v>
      </c>
      <c r="C2635" s="36" t="s">
        <v>1913</v>
      </c>
      <c r="D2635" s="36"/>
      <c r="E2635" s="36"/>
      <c r="F2635" s="15">
        <v>174</v>
      </c>
      <c r="G2635" s="38">
        <v>174</v>
      </c>
      <c r="H2635" s="39">
        <f t="shared" si="42"/>
        <v>1</v>
      </c>
    </row>
    <row r="2636" spans="1:8" s="45" customFormat="1" ht="47.25" outlineLevel="6" x14ac:dyDescent="0.2">
      <c r="A2636" s="41" t="s">
        <v>1282</v>
      </c>
      <c r="B2636" s="42" t="s">
        <v>231</v>
      </c>
      <c r="C2636" s="42" t="s">
        <v>1913</v>
      </c>
      <c r="D2636" s="42" t="s">
        <v>1281</v>
      </c>
      <c r="E2636" s="42"/>
      <c r="F2636" s="16">
        <v>174</v>
      </c>
      <c r="G2636" s="43">
        <v>174</v>
      </c>
      <c r="H2636" s="44">
        <f t="shared" si="42"/>
        <v>1</v>
      </c>
    </row>
    <row r="2637" spans="1:8" s="45" customFormat="1" ht="47.25" outlineLevel="7" x14ac:dyDescent="0.2">
      <c r="A2637" s="41" t="s">
        <v>1891</v>
      </c>
      <c r="B2637" s="42" t="s">
        <v>231</v>
      </c>
      <c r="C2637" s="42" t="s">
        <v>1913</v>
      </c>
      <c r="D2637" s="42" t="s">
        <v>1890</v>
      </c>
      <c r="E2637" s="42"/>
      <c r="F2637" s="16">
        <v>174</v>
      </c>
      <c r="G2637" s="43">
        <v>174</v>
      </c>
      <c r="H2637" s="44">
        <f t="shared" si="42"/>
        <v>1</v>
      </c>
    </row>
    <row r="2638" spans="1:8" s="45" customFormat="1" ht="47.25" outlineLevel="6" x14ac:dyDescent="0.2">
      <c r="A2638" s="41" t="s">
        <v>1893</v>
      </c>
      <c r="B2638" s="42" t="s">
        <v>231</v>
      </c>
      <c r="C2638" s="42" t="s">
        <v>1913</v>
      </c>
      <c r="D2638" s="42" t="s">
        <v>1892</v>
      </c>
      <c r="E2638" s="42"/>
      <c r="F2638" s="16">
        <v>174</v>
      </c>
      <c r="G2638" s="43">
        <v>174</v>
      </c>
      <c r="H2638" s="44">
        <f t="shared" si="42"/>
        <v>1</v>
      </c>
    </row>
    <row r="2639" spans="1:8" s="45" customFormat="1" ht="94.5" outlineLevel="7" x14ac:dyDescent="0.2">
      <c r="A2639" s="41" t="s">
        <v>39</v>
      </c>
      <c r="B2639" s="42" t="s">
        <v>231</v>
      </c>
      <c r="C2639" s="42" t="s">
        <v>1913</v>
      </c>
      <c r="D2639" s="42" t="s">
        <v>1894</v>
      </c>
      <c r="E2639" s="42"/>
      <c r="F2639" s="16">
        <v>174</v>
      </c>
      <c r="G2639" s="43">
        <v>174</v>
      </c>
      <c r="H2639" s="44">
        <f t="shared" si="42"/>
        <v>1</v>
      </c>
    </row>
    <row r="2640" spans="1:8" s="45" customFormat="1" ht="15.75" outlineLevel="2" x14ac:dyDescent="0.2">
      <c r="A2640" s="41" t="s">
        <v>72</v>
      </c>
      <c r="B2640" s="42" t="s">
        <v>231</v>
      </c>
      <c r="C2640" s="42" t="s">
        <v>1913</v>
      </c>
      <c r="D2640" s="42" t="s">
        <v>1894</v>
      </c>
      <c r="E2640" s="42" t="s">
        <v>3</v>
      </c>
      <c r="F2640" s="16">
        <v>174</v>
      </c>
      <c r="G2640" s="43">
        <v>174</v>
      </c>
      <c r="H2640" s="44">
        <f t="shared" si="42"/>
        <v>1</v>
      </c>
    </row>
    <row r="2641" spans="1:8" ht="15.75" outlineLevel="3" collapsed="1" x14ac:dyDescent="0.2">
      <c r="A2641" s="40" t="s">
        <v>1292</v>
      </c>
      <c r="B2641" s="36" t="s">
        <v>231</v>
      </c>
      <c r="C2641" s="36" t="s">
        <v>1291</v>
      </c>
      <c r="D2641" s="36"/>
      <c r="E2641" s="36"/>
      <c r="F2641" s="15">
        <v>225624.3</v>
      </c>
      <c r="G2641" s="38">
        <v>223723.5</v>
      </c>
      <c r="H2641" s="39">
        <f t="shared" si="42"/>
        <v>0.99157537552471087</v>
      </c>
    </row>
    <row r="2642" spans="1:8" s="45" customFormat="1" ht="47.25" outlineLevel="4" x14ac:dyDescent="0.2">
      <c r="A2642" s="41" t="s">
        <v>1282</v>
      </c>
      <c r="B2642" s="42" t="s">
        <v>231</v>
      </c>
      <c r="C2642" s="42" t="s">
        <v>1291</v>
      </c>
      <c r="D2642" s="42" t="s">
        <v>1281</v>
      </c>
      <c r="E2642" s="42"/>
      <c r="F2642" s="16">
        <v>225624.3</v>
      </c>
      <c r="G2642" s="43">
        <v>223723.5</v>
      </c>
      <c r="H2642" s="44">
        <f t="shared" si="42"/>
        <v>0.99157537552471087</v>
      </c>
    </row>
    <row r="2643" spans="1:8" s="45" customFormat="1" ht="47.25" outlineLevel="5" x14ac:dyDescent="0.2">
      <c r="A2643" s="41" t="s">
        <v>1878</v>
      </c>
      <c r="B2643" s="42" t="s">
        <v>231</v>
      </c>
      <c r="C2643" s="42" t="s">
        <v>1291</v>
      </c>
      <c r="D2643" s="42" t="s">
        <v>1877</v>
      </c>
      <c r="E2643" s="42"/>
      <c r="F2643" s="16">
        <v>39900.800000000003</v>
      </c>
      <c r="G2643" s="43">
        <v>38126.1</v>
      </c>
      <c r="H2643" s="44">
        <f t="shared" si="42"/>
        <v>0.95552219504370828</v>
      </c>
    </row>
    <row r="2644" spans="1:8" s="45" customFormat="1" ht="47.25" outlineLevel="6" x14ac:dyDescent="0.2">
      <c r="A2644" s="41" t="s">
        <v>1880</v>
      </c>
      <c r="B2644" s="42" t="s">
        <v>231</v>
      </c>
      <c r="C2644" s="42" t="s">
        <v>1291</v>
      </c>
      <c r="D2644" s="42" t="s">
        <v>1879</v>
      </c>
      <c r="E2644" s="42"/>
      <c r="F2644" s="16">
        <v>39900.800000000003</v>
      </c>
      <c r="G2644" s="43">
        <v>38126.1</v>
      </c>
      <c r="H2644" s="44">
        <f t="shared" si="42"/>
        <v>0.95552219504370828</v>
      </c>
    </row>
    <row r="2645" spans="1:8" s="45" customFormat="1" ht="31.5" outlineLevel="7" x14ac:dyDescent="0.2">
      <c r="A2645" s="41" t="s">
        <v>15</v>
      </c>
      <c r="B2645" s="42" t="s">
        <v>231</v>
      </c>
      <c r="C2645" s="42" t="s">
        <v>1291</v>
      </c>
      <c r="D2645" s="42" t="s">
        <v>1904</v>
      </c>
      <c r="E2645" s="42"/>
      <c r="F2645" s="16">
        <v>8584.4</v>
      </c>
      <c r="G2645" s="43">
        <v>8829.9</v>
      </c>
      <c r="H2645" s="44">
        <f t="shared" si="42"/>
        <v>1.0285983877731699</v>
      </c>
    </row>
    <row r="2646" spans="1:8" s="45" customFormat="1" ht="63.75" customHeight="1" outlineLevel="7" x14ac:dyDescent="0.2">
      <c r="A2646" s="41" t="s">
        <v>17</v>
      </c>
      <c r="B2646" s="42" t="s">
        <v>231</v>
      </c>
      <c r="C2646" s="42" t="s">
        <v>1291</v>
      </c>
      <c r="D2646" s="42" t="s">
        <v>1904</v>
      </c>
      <c r="E2646" s="42" t="s">
        <v>16</v>
      </c>
      <c r="F2646" s="16">
        <v>8584.4</v>
      </c>
      <c r="G2646" s="43">
        <v>8829.9</v>
      </c>
      <c r="H2646" s="44">
        <f t="shared" si="42"/>
        <v>1.0285983877731699</v>
      </c>
    </row>
    <row r="2647" spans="1:8" s="45" customFormat="1" ht="31.5" outlineLevel="1" x14ac:dyDescent="0.2">
      <c r="A2647" s="41" t="s">
        <v>19</v>
      </c>
      <c r="B2647" s="42" t="s">
        <v>231</v>
      </c>
      <c r="C2647" s="42" t="s">
        <v>1291</v>
      </c>
      <c r="D2647" s="42" t="s">
        <v>1905</v>
      </c>
      <c r="E2647" s="42"/>
      <c r="F2647" s="16">
        <v>5771.3</v>
      </c>
      <c r="G2647" s="43">
        <v>5747.5</v>
      </c>
      <c r="H2647" s="44">
        <f t="shared" si="42"/>
        <v>0.99587614575572225</v>
      </c>
    </row>
    <row r="2648" spans="1:8" s="45" customFormat="1" ht="63.75" customHeight="1" outlineLevel="2" x14ac:dyDescent="0.2">
      <c r="A2648" s="41" t="s">
        <v>17</v>
      </c>
      <c r="B2648" s="42" t="s">
        <v>231</v>
      </c>
      <c r="C2648" s="42" t="s">
        <v>1291</v>
      </c>
      <c r="D2648" s="42" t="s">
        <v>1905</v>
      </c>
      <c r="E2648" s="42" t="s">
        <v>16</v>
      </c>
      <c r="F2648" s="16">
        <v>773.1</v>
      </c>
      <c r="G2648" s="43">
        <v>750.6</v>
      </c>
      <c r="H2648" s="44">
        <f t="shared" si="42"/>
        <v>0.97089639115250292</v>
      </c>
    </row>
    <row r="2649" spans="1:8" s="45" customFormat="1" ht="31.5" outlineLevel="3" x14ac:dyDescent="0.2">
      <c r="A2649" s="41" t="s">
        <v>21</v>
      </c>
      <c r="B2649" s="42" t="s">
        <v>231</v>
      </c>
      <c r="C2649" s="42" t="s">
        <v>1291</v>
      </c>
      <c r="D2649" s="42" t="s">
        <v>1905</v>
      </c>
      <c r="E2649" s="42" t="s">
        <v>20</v>
      </c>
      <c r="F2649" s="16">
        <v>3775.2</v>
      </c>
      <c r="G2649" s="43">
        <v>3774.9</v>
      </c>
      <c r="H2649" s="44">
        <f t="shared" si="42"/>
        <v>0.99992053401144321</v>
      </c>
    </row>
    <row r="2650" spans="1:8" s="45" customFormat="1" ht="15.75" outlineLevel="4" x14ac:dyDescent="0.2">
      <c r="A2650" s="41" t="s">
        <v>72</v>
      </c>
      <c r="B2650" s="42" t="s">
        <v>231</v>
      </c>
      <c r="C2650" s="42" t="s">
        <v>1291</v>
      </c>
      <c r="D2650" s="42" t="s">
        <v>1905</v>
      </c>
      <c r="E2650" s="42" t="s">
        <v>3</v>
      </c>
      <c r="F2650" s="16">
        <v>1223</v>
      </c>
      <c r="G2650" s="43">
        <v>1222</v>
      </c>
      <c r="H2650" s="44">
        <f t="shared" si="42"/>
        <v>0.99918233851185612</v>
      </c>
    </row>
    <row r="2651" spans="1:8" s="45" customFormat="1" ht="63" outlineLevel="5" x14ac:dyDescent="0.2">
      <c r="A2651" s="41" t="s">
        <v>1916</v>
      </c>
      <c r="B2651" s="42" t="s">
        <v>231</v>
      </c>
      <c r="C2651" s="42" t="s">
        <v>1291</v>
      </c>
      <c r="D2651" s="42" t="s">
        <v>1915</v>
      </c>
      <c r="E2651" s="42"/>
      <c r="F2651" s="16">
        <v>25545.1</v>
      </c>
      <c r="G2651" s="43">
        <v>23548.7</v>
      </c>
      <c r="H2651" s="44">
        <f t="shared" si="42"/>
        <v>0.92184802564875468</v>
      </c>
    </row>
    <row r="2652" spans="1:8" s="45" customFormat="1" ht="15.75" outlineLevel="6" x14ac:dyDescent="0.2">
      <c r="A2652" s="41" t="s">
        <v>113</v>
      </c>
      <c r="B2652" s="42" t="s">
        <v>231</v>
      </c>
      <c r="C2652" s="42" t="s">
        <v>1291</v>
      </c>
      <c r="D2652" s="42" t="s">
        <v>1915</v>
      </c>
      <c r="E2652" s="42" t="s">
        <v>112</v>
      </c>
      <c r="F2652" s="16">
        <v>25545.1</v>
      </c>
      <c r="G2652" s="43">
        <v>23548.7</v>
      </c>
      <c r="H2652" s="44">
        <f t="shared" si="42"/>
        <v>0.92184802564875468</v>
      </c>
    </row>
    <row r="2653" spans="1:8" s="45" customFormat="1" ht="47.25" outlineLevel="7" x14ac:dyDescent="0.2">
      <c r="A2653" s="41" t="s">
        <v>1891</v>
      </c>
      <c r="B2653" s="42" t="s">
        <v>231</v>
      </c>
      <c r="C2653" s="42" t="s">
        <v>1291</v>
      </c>
      <c r="D2653" s="42" t="s">
        <v>1890</v>
      </c>
      <c r="E2653" s="42"/>
      <c r="F2653" s="16">
        <v>180171.1</v>
      </c>
      <c r="G2653" s="43">
        <v>180165.2</v>
      </c>
      <c r="H2653" s="44">
        <f t="shared" si="42"/>
        <v>0.99996725334973258</v>
      </c>
    </row>
    <row r="2654" spans="1:8" s="45" customFormat="1" ht="78.75" outlineLevel="6" x14ac:dyDescent="0.2">
      <c r="A2654" s="41" t="s">
        <v>1918</v>
      </c>
      <c r="B2654" s="42" t="s">
        <v>231</v>
      </c>
      <c r="C2654" s="42" t="s">
        <v>1291</v>
      </c>
      <c r="D2654" s="42" t="s">
        <v>1917</v>
      </c>
      <c r="E2654" s="42"/>
      <c r="F2654" s="16">
        <v>58750</v>
      </c>
      <c r="G2654" s="43">
        <v>58750</v>
      </c>
      <c r="H2654" s="44">
        <f t="shared" si="42"/>
        <v>1</v>
      </c>
    </row>
    <row r="2655" spans="1:8" s="45" customFormat="1" ht="47.25" outlineLevel="7" x14ac:dyDescent="0.2">
      <c r="A2655" s="41" t="s">
        <v>1920</v>
      </c>
      <c r="B2655" s="42" t="s">
        <v>231</v>
      </c>
      <c r="C2655" s="42" t="s">
        <v>1291</v>
      </c>
      <c r="D2655" s="42" t="s">
        <v>1919</v>
      </c>
      <c r="E2655" s="42"/>
      <c r="F2655" s="16">
        <v>52300</v>
      </c>
      <c r="G2655" s="43">
        <v>52300</v>
      </c>
      <c r="H2655" s="44">
        <f t="shared" si="42"/>
        <v>1</v>
      </c>
    </row>
    <row r="2656" spans="1:8" s="45" customFormat="1" ht="15.75" x14ac:dyDescent="0.2">
      <c r="A2656" s="41" t="s">
        <v>72</v>
      </c>
      <c r="B2656" s="42" t="s">
        <v>231</v>
      </c>
      <c r="C2656" s="42" t="s">
        <v>1291</v>
      </c>
      <c r="D2656" s="42" t="s">
        <v>1919</v>
      </c>
      <c r="E2656" s="42" t="s">
        <v>3</v>
      </c>
      <c r="F2656" s="16">
        <v>52300</v>
      </c>
      <c r="G2656" s="43">
        <v>52300</v>
      </c>
      <c r="H2656" s="44">
        <f t="shared" si="42"/>
        <v>1</v>
      </c>
    </row>
    <row r="2657" spans="1:8" s="45" customFormat="1" ht="47.25" outlineLevel="1" x14ac:dyDescent="0.2">
      <c r="A2657" s="41" t="s">
        <v>1922</v>
      </c>
      <c r="B2657" s="42" t="s">
        <v>231</v>
      </c>
      <c r="C2657" s="42" t="s">
        <v>1291</v>
      </c>
      <c r="D2657" s="42" t="s">
        <v>1921</v>
      </c>
      <c r="E2657" s="42"/>
      <c r="F2657" s="16">
        <v>6450</v>
      </c>
      <c r="G2657" s="43">
        <v>6450</v>
      </c>
      <c r="H2657" s="44">
        <f t="shared" si="42"/>
        <v>1</v>
      </c>
    </row>
    <row r="2658" spans="1:8" s="45" customFormat="1" ht="15.75" outlineLevel="2" x14ac:dyDescent="0.2">
      <c r="A2658" s="41" t="s">
        <v>72</v>
      </c>
      <c r="B2658" s="42" t="s">
        <v>231</v>
      </c>
      <c r="C2658" s="42" t="s">
        <v>1291</v>
      </c>
      <c r="D2658" s="42" t="s">
        <v>1921</v>
      </c>
      <c r="E2658" s="42" t="s">
        <v>3</v>
      </c>
      <c r="F2658" s="16">
        <v>6450</v>
      </c>
      <c r="G2658" s="43">
        <v>6450</v>
      </c>
      <c r="H2658" s="44">
        <f t="shared" si="42"/>
        <v>1</v>
      </c>
    </row>
    <row r="2659" spans="1:8" s="45" customFormat="1" ht="47.25" outlineLevel="3" x14ac:dyDescent="0.2">
      <c r="A2659" s="41" t="s">
        <v>1924</v>
      </c>
      <c r="B2659" s="42" t="s">
        <v>231</v>
      </c>
      <c r="C2659" s="42" t="s">
        <v>1291</v>
      </c>
      <c r="D2659" s="42" t="s">
        <v>1923</v>
      </c>
      <c r="E2659" s="42"/>
      <c r="F2659" s="16">
        <v>81921.100000000006</v>
      </c>
      <c r="G2659" s="43">
        <v>81915.199999999997</v>
      </c>
      <c r="H2659" s="44">
        <f t="shared" si="42"/>
        <v>0.99992797948269729</v>
      </c>
    </row>
    <row r="2660" spans="1:8" s="45" customFormat="1" ht="47.25" outlineLevel="4" x14ac:dyDescent="0.2">
      <c r="A2660" s="41" t="s">
        <v>1920</v>
      </c>
      <c r="B2660" s="42" t="s">
        <v>231</v>
      </c>
      <c r="C2660" s="42" t="s">
        <v>1291</v>
      </c>
      <c r="D2660" s="42" t="s">
        <v>1925</v>
      </c>
      <c r="E2660" s="42"/>
      <c r="F2660" s="16">
        <v>58021.1</v>
      </c>
      <c r="G2660" s="43">
        <v>58015.199999999997</v>
      </c>
      <c r="H2660" s="44">
        <f t="shared" si="42"/>
        <v>0.99989831285515096</v>
      </c>
    </row>
    <row r="2661" spans="1:8" s="45" customFormat="1" ht="31.5" outlineLevel="5" x14ac:dyDescent="0.2">
      <c r="A2661" s="41" t="s">
        <v>21</v>
      </c>
      <c r="B2661" s="42" t="s">
        <v>231</v>
      </c>
      <c r="C2661" s="42" t="s">
        <v>1291</v>
      </c>
      <c r="D2661" s="42" t="s">
        <v>1925</v>
      </c>
      <c r="E2661" s="42" t="s">
        <v>20</v>
      </c>
      <c r="F2661" s="16">
        <v>18671</v>
      </c>
      <c r="G2661" s="43">
        <v>18665.099999999999</v>
      </c>
      <c r="H2661" s="44">
        <f t="shared" si="42"/>
        <v>0.99968400192812379</v>
      </c>
    </row>
    <row r="2662" spans="1:8" s="45" customFormat="1" ht="31.5" outlineLevel="6" x14ac:dyDescent="0.2">
      <c r="A2662" s="41" t="s">
        <v>41</v>
      </c>
      <c r="B2662" s="42" t="s">
        <v>231</v>
      </c>
      <c r="C2662" s="42" t="s">
        <v>1291</v>
      </c>
      <c r="D2662" s="42" t="s">
        <v>1925</v>
      </c>
      <c r="E2662" s="42" t="s">
        <v>40</v>
      </c>
      <c r="F2662" s="16">
        <v>39350.1</v>
      </c>
      <c r="G2662" s="43">
        <v>39350.1</v>
      </c>
      <c r="H2662" s="44">
        <f t="shared" si="42"/>
        <v>1</v>
      </c>
    </row>
    <row r="2663" spans="1:8" s="45" customFormat="1" ht="47.25" outlineLevel="7" x14ac:dyDescent="0.2">
      <c r="A2663" s="41" t="s">
        <v>1922</v>
      </c>
      <c r="B2663" s="42" t="s">
        <v>231</v>
      </c>
      <c r="C2663" s="42" t="s">
        <v>1291</v>
      </c>
      <c r="D2663" s="42" t="s">
        <v>1926</v>
      </c>
      <c r="E2663" s="42"/>
      <c r="F2663" s="16">
        <v>23900</v>
      </c>
      <c r="G2663" s="43">
        <v>23900</v>
      </c>
      <c r="H2663" s="44">
        <f t="shared" si="42"/>
        <v>1</v>
      </c>
    </row>
    <row r="2664" spans="1:8" s="45" customFormat="1" ht="31.5" outlineLevel="6" x14ac:dyDescent="0.2">
      <c r="A2664" s="41" t="s">
        <v>41</v>
      </c>
      <c r="B2664" s="42" t="s">
        <v>231</v>
      </c>
      <c r="C2664" s="42" t="s">
        <v>1291</v>
      </c>
      <c r="D2664" s="42" t="s">
        <v>1926</v>
      </c>
      <c r="E2664" s="42" t="s">
        <v>40</v>
      </c>
      <c r="F2664" s="16">
        <v>23900</v>
      </c>
      <c r="G2664" s="43">
        <v>23900</v>
      </c>
      <c r="H2664" s="44">
        <f t="shared" si="42"/>
        <v>1</v>
      </c>
    </row>
    <row r="2665" spans="1:8" s="45" customFormat="1" ht="63" outlineLevel="7" x14ac:dyDescent="0.2">
      <c r="A2665" s="41" t="s">
        <v>1928</v>
      </c>
      <c r="B2665" s="42" t="s">
        <v>231</v>
      </c>
      <c r="C2665" s="42" t="s">
        <v>1291</v>
      </c>
      <c r="D2665" s="42" t="s">
        <v>1927</v>
      </c>
      <c r="E2665" s="42"/>
      <c r="F2665" s="16">
        <v>39500</v>
      </c>
      <c r="G2665" s="43">
        <v>39500</v>
      </c>
      <c r="H2665" s="44">
        <f t="shared" si="42"/>
        <v>1</v>
      </c>
    </row>
    <row r="2666" spans="1:8" s="45" customFormat="1" ht="47.25" outlineLevel="7" x14ac:dyDescent="0.2">
      <c r="A2666" s="41" t="s">
        <v>1920</v>
      </c>
      <c r="B2666" s="42" t="s">
        <v>231</v>
      </c>
      <c r="C2666" s="42" t="s">
        <v>1291</v>
      </c>
      <c r="D2666" s="42" t="s">
        <v>1929</v>
      </c>
      <c r="E2666" s="42"/>
      <c r="F2666" s="16">
        <v>36735</v>
      </c>
      <c r="G2666" s="43">
        <v>36735</v>
      </c>
      <c r="H2666" s="44">
        <f t="shared" si="42"/>
        <v>1</v>
      </c>
    </row>
    <row r="2667" spans="1:8" s="45" customFormat="1" ht="15.75" outlineLevel="7" x14ac:dyDescent="0.2">
      <c r="A2667" s="41" t="s">
        <v>113</v>
      </c>
      <c r="B2667" s="42" t="s">
        <v>231</v>
      </c>
      <c r="C2667" s="42" t="s">
        <v>1291</v>
      </c>
      <c r="D2667" s="42" t="s">
        <v>1929</v>
      </c>
      <c r="E2667" s="42" t="s">
        <v>112</v>
      </c>
      <c r="F2667" s="16">
        <v>36735</v>
      </c>
      <c r="G2667" s="43">
        <v>36735</v>
      </c>
      <c r="H2667" s="44">
        <f t="shared" si="42"/>
        <v>1</v>
      </c>
    </row>
    <row r="2668" spans="1:8" s="45" customFormat="1" ht="47.25" x14ac:dyDescent="0.2">
      <c r="A2668" s="41" t="s">
        <v>1922</v>
      </c>
      <c r="B2668" s="42" t="s">
        <v>231</v>
      </c>
      <c r="C2668" s="42" t="s">
        <v>1291</v>
      </c>
      <c r="D2668" s="42" t="s">
        <v>1930</v>
      </c>
      <c r="E2668" s="42"/>
      <c r="F2668" s="16">
        <v>2765</v>
      </c>
      <c r="G2668" s="43">
        <v>2765</v>
      </c>
      <c r="H2668" s="44">
        <f t="shared" si="42"/>
        <v>1</v>
      </c>
    </row>
    <row r="2669" spans="1:8" s="45" customFormat="1" ht="15.75" outlineLevel="1" x14ac:dyDescent="0.2">
      <c r="A2669" s="41" t="s">
        <v>113</v>
      </c>
      <c r="B2669" s="42" t="s">
        <v>231</v>
      </c>
      <c r="C2669" s="42" t="s">
        <v>1291</v>
      </c>
      <c r="D2669" s="42" t="s">
        <v>1930</v>
      </c>
      <c r="E2669" s="42" t="s">
        <v>112</v>
      </c>
      <c r="F2669" s="16">
        <v>2765</v>
      </c>
      <c r="G2669" s="43">
        <v>2765</v>
      </c>
      <c r="H2669" s="44">
        <f t="shared" si="42"/>
        <v>1</v>
      </c>
    </row>
    <row r="2670" spans="1:8" s="45" customFormat="1" ht="31.5" outlineLevel="2" x14ac:dyDescent="0.2">
      <c r="A2670" s="41" t="s">
        <v>1498</v>
      </c>
      <c r="B2670" s="42" t="s">
        <v>231</v>
      </c>
      <c r="C2670" s="42" t="s">
        <v>1291</v>
      </c>
      <c r="D2670" s="42" t="s">
        <v>1497</v>
      </c>
      <c r="E2670" s="42"/>
      <c r="F2670" s="16">
        <v>5552.4</v>
      </c>
      <c r="G2670" s="43">
        <v>5432.2</v>
      </c>
      <c r="H2670" s="44">
        <f t="shared" si="42"/>
        <v>0.97835170376774006</v>
      </c>
    </row>
    <row r="2671" spans="1:8" s="45" customFormat="1" ht="47.25" outlineLevel="3" x14ac:dyDescent="0.2">
      <c r="A2671" s="41" t="s">
        <v>1932</v>
      </c>
      <c r="B2671" s="42" t="s">
        <v>231</v>
      </c>
      <c r="C2671" s="42" t="s">
        <v>1291</v>
      </c>
      <c r="D2671" s="42" t="s">
        <v>1931</v>
      </c>
      <c r="E2671" s="42"/>
      <c r="F2671" s="16">
        <v>5552.4</v>
      </c>
      <c r="G2671" s="43">
        <v>5432.2</v>
      </c>
      <c r="H2671" s="44">
        <f t="shared" si="42"/>
        <v>0.97835170376774006</v>
      </c>
    </row>
    <row r="2672" spans="1:8" s="45" customFormat="1" ht="94.5" outlineLevel="4" x14ac:dyDescent="0.2">
      <c r="A2672" s="41" t="s">
        <v>39</v>
      </c>
      <c r="B2672" s="42" t="s">
        <v>231</v>
      </c>
      <c r="C2672" s="42" t="s">
        <v>1291</v>
      </c>
      <c r="D2672" s="42" t="s">
        <v>1933</v>
      </c>
      <c r="E2672" s="42"/>
      <c r="F2672" s="16">
        <v>5552.4</v>
      </c>
      <c r="G2672" s="43">
        <v>5432.2</v>
      </c>
      <c r="H2672" s="44">
        <f t="shared" si="42"/>
        <v>0.97835170376774006</v>
      </c>
    </row>
    <row r="2673" spans="1:8" s="45" customFormat="1" ht="31.5" outlineLevel="5" x14ac:dyDescent="0.2">
      <c r="A2673" s="41" t="s">
        <v>21</v>
      </c>
      <c r="B2673" s="42" t="s">
        <v>231</v>
      </c>
      <c r="C2673" s="42" t="s">
        <v>1291</v>
      </c>
      <c r="D2673" s="42" t="s">
        <v>1933</v>
      </c>
      <c r="E2673" s="42" t="s">
        <v>20</v>
      </c>
      <c r="F2673" s="16">
        <v>5552.4</v>
      </c>
      <c r="G2673" s="43">
        <v>5432.2</v>
      </c>
      <c r="H2673" s="44">
        <f t="shared" si="42"/>
        <v>0.97835170376774006</v>
      </c>
    </row>
    <row r="2674" spans="1:8" ht="15.75" outlineLevel="6" x14ac:dyDescent="0.2">
      <c r="A2674" s="40" t="s">
        <v>2109</v>
      </c>
      <c r="B2674" s="36" t="s">
        <v>231</v>
      </c>
      <c r="C2674" s="36" t="s">
        <v>22</v>
      </c>
      <c r="D2674" s="36"/>
      <c r="E2674" s="36"/>
      <c r="F2674" s="15">
        <v>6289.2</v>
      </c>
      <c r="G2674" s="38">
        <v>6232.7</v>
      </c>
      <c r="H2674" s="39">
        <f t="shared" si="42"/>
        <v>0.99101634548114226</v>
      </c>
    </row>
    <row r="2675" spans="1:8" ht="31.5" outlineLevel="7" x14ac:dyDescent="0.2">
      <c r="A2675" s="40" t="s">
        <v>83</v>
      </c>
      <c r="B2675" s="36" t="s">
        <v>231</v>
      </c>
      <c r="C2675" s="36" t="s">
        <v>82</v>
      </c>
      <c r="D2675" s="36"/>
      <c r="E2675" s="36"/>
      <c r="F2675" s="15">
        <v>3058.6</v>
      </c>
      <c r="G2675" s="38">
        <v>3002.1</v>
      </c>
      <c r="H2675" s="39">
        <f t="shared" si="42"/>
        <v>0.98152749624010982</v>
      </c>
    </row>
    <row r="2676" spans="1:8" s="45" customFormat="1" ht="47.25" outlineLevel="5" x14ac:dyDescent="0.2">
      <c r="A2676" s="41" t="s">
        <v>1282</v>
      </c>
      <c r="B2676" s="42" t="s">
        <v>231</v>
      </c>
      <c r="C2676" s="42" t="s">
        <v>82</v>
      </c>
      <c r="D2676" s="42" t="s">
        <v>1281</v>
      </c>
      <c r="E2676" s="42"/>
      <c r="F2676" s="16">
        <v>3058.6</v>
      </c>
      <c r="G2676" s="43">
        <v>3002.1</v>
      </c>
      <c r="H2676" s="44">
        <f t="shared" si="42"/>
        <v>0.98152749624010982</v>
      </c>
    </row>
    <row r="2677" spans="1:8" s="45" customFormat="1" ht="47.25" outlineLevel="6" x14ac:dyDescent="0.2">
      <c r="A2677" s="41" t="s">
        <v>1891</v>
      </c>
      <c r="B2677" s="42" t="s">
        <v>231</v>
      </c>
      <c r="C2677" s="42" t="s">
        <v>82</v>
      </c>
      <c r="D2677" s="42" t="s">
        <v>1890</v>
      </c>
      <c r="E2677" s="42"/>
      <c r="F2677" s="16">
        <v>3058.6</v>
      </c>
      <c r="G2677" s="43">
        <v>3002.1</v>
      </c>
      <c r="H2677" s="44">
        <f t="shared" si="42"/>
        <v>0.98152749624010982</v>
      </c>
    </row>
    <row r="2678" spans="1:8" s="45" customFormat="1" ht="47.25" outlineLevel="7" x14ac:dyDescent="0.2">
      <c r="A2678" s="41" t="s">
        <v>1893</v>
      </c>
      <c r="B2678" s="42" t="s">
        <v>231</v>
      </c>
      <c r="C2678" s="42" t="s">
        <v>82</v>
      </c>
      <c r="D2678" s="42" t="s">
        <v>1892</v>
      </c>
      <c r="E2678" s="42"/>
      <c r="F2678" s="16">
        <v>3058.6</v>
      </c>
      <c r="G2678" s="43">
        <v>3002.1</v>
      </c>
      <c r="H2678" s="44">
        <f t="shared" si="42"/>
        <v>0.98152749624010982</v>
      </c>
    </row>
    <row r="2679" spans="1:8" s="45" customFormat="1" ht="31.5" outlineLevel="6" x14ac:dyDescent="0.2">
      <c r="A2679" s="41" t="s">
        <v>1935</v>
      </c>
      <c r="B2679" s="42" t="s">
        <v>231</v>
      </c>
      <c r="C2679" s="42" t="s">
        <v>82</v>
      </c>
      <c r="D2679" s="42" t="s">
        <v>1934</v>
      </c>
      <c r="E2679" s="42"/>
      <c r="F2679" s="16">
        <v>1540.2</v>
      </c>
      <c r="G2679" s="43">
        <v>1483.7</v>
      </c>
      <c r="H2679" s="44">
        <f t="shared" si="42"/>
        <v>0.96331645240877806</v>
      </c>
    </row>
    <row r="2680" spans="1:8" s="45" customFormat="1" ht="31.5" outlineLevel="7" x14ac:dyDescent="0.2">
      <c r="A2680" s="41" t="s">
        <v>21</v>
      </c>
      <c r="B2680" s="42" t="s">
        <v>231</v>
      </c>
      <c r="C2680" s="42" t="s">
        <v>82</v>
      </c>
      <c r="D2680" s="42" t="s">
        <v>1934</v>
      </c>
      <c r="E2680" s="42" t="s">
        <v>20</v>
      </c>
      <c r="F2680" s="16">
        <v>1540.2</v>
      </c>
      <c r="G2680" s="43">
        <v>1483.7</v>
      </c>
      <c r="H2680" s="44">
        <f t="shared" si="42"/>
        <v>0.96331645240877806</v>
      </c>
    </row>
    <row r="2681" spans="1:8" s="45" customFormat="1" ht="47.25" outlineLevel="7" x14ac:dyDescent="0.2">
      <c r="A2681" s="41" t="s">
        <v>1937</v>
      </c>
      <c r="B2681" s="42" t="s">
        <v>231</v>
      </c>
      <c r="C2681" s="42" t="s">
        <v>82</v>
      </c>
      <c r="D2681" s="42" t="s">
        <v>1936</v>
      </c>
      <c r="E2681" s="42"/>
      <c r="F2681" s="16">
        <v>1518.4</v>
      </c>
      <c r="G2681" s="43">
        <v>1518.4</v>
      </c>
      <c r="H2681" s="44">
        <f t="shared" si="42"/>
        <v>1</v>
      </c>
    </row>
    <row r="2682" spans="1:8" s="45" customFormat="1" ht="31.5" outlineLevel="7" x14ac:dyDescent="0.2">
      <c r="A2682" s="41" t="s">
        <v>21</v>
      </c>
      <c r="B2682" s="42" t="s">
        <v>231</v>
      </c>
      <c r="C2682" s="42" t="s">
        <v>82</v>
      </c>
      <c r="D2682" s="42" t="s">
        <v>1936</v>
      </c>
      <c r="E2682" s="42" t="s">
        <v>20</v>
      </c>
      <c r="F2682" s="16">
        <v>1518.4</v>
      </c>
      <c r="G2682" s="43">
        <v>1518.4</v>
      </c>
      <c r="H2682" s="44">
        <f t="shared" si="42"/>
        <v>1</v>
      </c>
    </row>
    <row r="2683" spans="1:8" ht="15.75" outlineLevel="1" collapsed="1" x14ac:dyDescent="0.2">
      <c r="A2683" s="40" t="s">
        <v>25</v>
      </c>
      <c r="B2683" s="36" t="s">
        <v>231</v>
      </c>
      <c r="C2683" s="36" t="s">
        <v>24</v>
      </c>
      <c r="D2683" s="36"/>
      <c r="E2683" s="36"/>
      <c r="F2683" s="15">
        <v>3230.6</v>
      </c>
      <c r="G2683" s="38">
        <v>3230.6</v>
      </c>
      <c r="H2683" s="39">
        <f t="shared" si="42"/>
        <v>1</v>
      </c>
    </row>
    <row r="2684" spans="1:8" s="45" customFormat="1" ht="47.25" outlineLevel="2" x14ac:dyDescent="0.2">
      <c r="A2684" s="41" t="s">
        <v>1282</v>
      </c>
      <c r="B2684" s="42" t="s">
        <v>231</v>
      </c>
      <c r="C2684" s="42" t="s">
        <v>24</v>
      </c>
      <c r="D2684" s="42" t="s">
        <v>1281</v>
      </c>
      <c r="E2684" s="42"/>
      <c r="F2684" s="16">
        <v>3230.6</v>
      </c>
      <c r="G2684" s="43">
        <v>3230.6</v>
      </c>
      <c r="H2684" s="44">
        <f t="shared" si="42"/>
        <v>1</v>
      </c>
    </row>
    <row r="2685" spans="1:8" s="45" customFormat="1" ht="47.25" outlineLevel="3" x14ac:dyDescent="0.2">
      <c r="A2685" s="41" t="s">
        <v>1891</v>
      </c>
      <c r="B2685" s="42" t="s">
        <v>231</v>
      </c>
      <c r="C2685" s="42" t="s">
        <v>24</v>
      </c>
      <c r="D2685" s="42" t="s">
        <v>1890</v>
      </c>
      <c r="E2685" s="42"/>
      <c r="F2685" s="16">
        <v>3230.6</v>
      </c>
      <c r="G2685" s="43">
        <v>3230.6</v>
      </c>
      <c r="H2685" s="44">
        <f t="shared" si="42"/>
        <v>1</v>
      </c>
    </row>
    <row r="2686" spans="1:8" s="45" customFormat="1" ht="47.25" outlineLevel="4" x14ac:dyDescent="0.2">
      <c r="A2686" s="41" t="s">
        <v>1893</v>
      </c>
      <c r="B2686" s="42" t="s">
        <v>231</v>
      </c>
      <c r="C2686" s="42" t="s">
        <v>24</v>
      </c>
      <c r="D2686" s="42" t="s">
        <v>1892</v>
      </c>
      <c r="E2686" s="42"/>
      <c r="F2686" s="16">
        <v>3230.6</v>
      </c>
      <c r="G2686" s="43">
        <v>3230.6</v>
      </c>
      <c r="H2686" s="44">
        <f t="shared" si="42"/>
        <v>1</v>
      </c>
    </row>
    <row r="2687" spans="1:8" s="45" customFormat="1" ht="94.5" outlineLevel="5" x14ac:dyDescent="0.2">
      <c r="A2687" s="41" t="s">
        <v>39</v>
      </c>
      <c r="B2687" s="42" t="s">
        <v>231</v>
      </c>
      <c r="C2687" s="42" t="s">
        <v>24</v>
      </c>
      <c r="D2687" s="42" t="s">
        <v>1894</v>
      </c>
      <c r="E2687" s="42"/>
      <c r="F2687" s="16">
        <v>3230.6</v>
      </c>
      <c r="G2687" s="43">
        <v>3230.6</v>
      </c>
      <c r="H2687" s="44">
        <f t="shared" si="42"/>
        <v>1</v>
      </c>
    </row>
    <row r="2688" spans="1:8" s="45" customFormat="1" ht="31.5" outlineLevel="6" x14ac:dyDescent="0.2">
      <c r="A2688" s="41" t="s">
        <v>21</v>
      </c>
      <c r="B2688" s="42" t="s">
        <v>231</v>
      </c>
      <c r="C2688" s="42" t="s">
        <v>24</v>
      </c>
      <c r="D2688" s="42" t="s">
        <v>1894</v>
      </c>
      <c r="E2688" s="42" t="s">
        <v>20</v>
      </c>
      <c r="F2688" s="16">
        <v>30.6</v>
      </c>
      <c r="G2688" s="43">
        <v>30.6</v>
      </c>
      <c r="H2688" s="44">
        <f t="shared" si="42"/>
        <v>1</v>
      </c>
    </row>
    <row r="2689" spans="1:8" s="45" customFormat="1" ht="15.75" outlineLevel="7" x14ac:dyDescent="0.2">
      <c r="A2689" s="41" t="s">
        <v>81</v>
      </c>
      <c r="B2689" s="42" t="s">
        <v>231</v>
      </c>
      <c r="C2689" s="42" t="s">
        <v>24</v>
      </c>
      <c r="D2689" s="42" t="s">
        <v>1894</v>
      </c>
      <c r="E2689" s="42" t="s">
        <v>80</v>
      </c>
      <c r="F2689" s="16">
        <v>3200</v>
      </c>
      <c r="G2689" s="43">
        <v>3200</v>
      </c>
      <c r="H2689" s="44">
        <f t="shared" si="42"/>
        <v>1</v>
      </c>
    </row>
    <row r="2690" spans="1:8" ht="30" customHeight="1" outlineLevel="7" x14ac:dyDescent="0.2">
      <c r="A2690" s="8" t="s">
        <v>2133</v>
      </c>
      <c r="B2690" s="36" t="s">
        <v>231</v>
      </c>
      <c r="C2690" s="36" t="s">
        <v>842</v>
      </c>
      <c r="D2690" s="36"/>
      <c r="E2690" s="36"/>
      <c r="F2690" s="15">
        <v>304460.5</v>
      </c>
      <c r="G2690" s="38">
        <v>302484.09999999998</v>
      </c>
      <c r="H2690" s="39">
        <f t="shared" si="42"/>
        <v>0.99350851752526181</v>
      </c>
    </row>
    <row r="2691" spans="1:8" ht="31.5" collapsed="1" x14ac:dyDescent="0.2">
      <c r="A2691" s="40" t="s">
        <v>845</v>
      </c>
      <c r="B2691" s="36" t="s">
        <v>231</v>
      </c>
      <c r="C2691" s="36" t="s">
        <v>844</v>
      </c>
      <c r="D2691" s="36"/>
      <c r="E2691" s="36"/>
      <c r="F2691" s="15">
        <v>304460.5</v>
      </c>
      <c r="G2691" s="38">
        <v>302484.09999999998</v>
      </c>
      <c r="H2691" s="39">
        <f t="shared" si="42"/>
        <v>0.99350851752526181</v>
      </c>
    </row>
    <row r="2692" spans="1:8" s="45" customFormat="1" ht="47.25" outlineLevel="1" x14ac:dyDescent="0.2">
      <c r="A2692" s="41" t="s">
        <v>1282</v>
      </c>
      <c r="B2692" s="42" t="s">
        <v>231</v>
      </c>
      <c r="C2692" s="42" t="s">
        <v>844</v>
      </c>
      <c r="D2692" s="42" t="s">
        <v>1281</v>
      </c>
      <c r="E2692" s="42"/>
      <c r="F2692" s="16">
        <v>304460.5</v>
      </c>
      <c r="G2692" s="43">
        <v>302484.09999999998</v>
      </c>
      <c r="H2692" s="44">
        <f t="shared" si="42"/>
        <v>0.99350851752526181</v>
      </c>
    </row>
    <row r="2693" spans="1:8" s="45" customFormat="1" ht="47.25" outlineLevel="2" x14ac:dyDescent="0.2">
      <c r="A2693" s="41" t="s">
        <v>1878</v>
      </c>
      <c r="B2693" s="42" t="s">
        <v>231</v>
      </c>
      <c r="C2693" s="42" t="s">
        <v>844</v>
      </c>
      <c r="D2693" s="42" t="s">
        <v>1877</v>
      </c>
      <c r="E2693" s="42"/>
      <c r="F2693" s="16">
        <v>304460.5</v>
      </c>
      <c r="G2693" s="43">
        <v>302484.09999999998</v>
      </c>
      <c r="H2693" s="44">
        <f t="shared" si="42"/>
        <v>0.99350851752526181</v>
      </c>
    </row>
    <row r="2694" spans="1:8" s="45" customFormat="1" ht="47.25" outlineLevel="3" x14ac:dyDescent="0.2">
      <c r="A2694" s="41" t="s">
        <v>1880</v>
      </c>
      <c r="B2694" s="42" t="s">
        <v>231</v>
      </c>
      <c r="C2694" s="42" t="s">
        <v>844</v>
      </c>
      <c r="D2694" s="42" t="s">
        <v>1879</v>
      </c>
      <c r="E2694" s="42"/>
      <c r="F2694" s="16">
        <v>304460.5</v>
      </c>
      <c r="G2694" s="43">
        <v>302484.09999999998</v>
      </c>
      <c r="H2694" s="44">
        <f t="shared" si="42"/>
        <v>0.99350851752526181</v>
      </c>
    </row>
    <row r="2695" spans="1:8" s="45" customFormat="1" ht="31.5" outlineLevel="4" x14ac:dyDescent="0.2">
      <c r="A2695" s="41" t="s">
        <v>1939</v>
      </c>
      <c r="B2695" s="42" t="s">
        <v>231</v>
      </c>
      <c r="C2695" s="42" t="s">
        <v>844</v>
      </c>
      <c r="D2695" s="42" t="s">
        <v>1938</v>
      </c>
      <c r="E2695" s="42"/>
      <c r="F2695" s="16">
        <v>299460.5</v>
      </c>
      <c r="G2695" s="43">
        <v>297484.09999999998</v>
      </c>
      <c r="H2695" s="44">
        <f t="shared" si="42"/>
        <v>0.99340013123600601</v>
      </c>
    </row>
    <row r="2696" spans="1:8" s="45" customFormat="1" ht="15.75" outlineLevel="5" x14ac:dyDescent="0.2">
      <c r="A2696" s="41" t="s">
        <v>113</v>
      </c>
      <c r="B2696" s="42" t="s">
        <v>231</v>
      </c>
      <c r="C2696" s="42" t="s">
        <v>844</v>
      </c>
      <c r="D2696" s="42" t="s">
        <v>1938</v>
      </c>
      <c r="E2696" s="42" t="s">
        <v>112</v>
      </c>
      <c r="F2696" s="16">
        <v>299460.5</v>
      </c>
      <c r="G2696" s="43">
        <v>297484.09999999998</v>
      </c>
      <c r="H2696" s="44">
        <f t="shared" ref="H2696:H2759" si="43">G2696/F2696</f>
        <v>0.99340013123600601</v>
      </c>
    </row>
    <row r="2697" spans="1:8" s="45" customFormat="1" ht="78.75" outlineLevel="6" x14ac:dyDescent="0.2">
      <c r="A2697" s="41" t="s">
        <v>1941</v>
      </c>
      <c r="B2697" s="42" t="s">
        <v>231</v>
      </c>
      <c r="C2697" s="42" t="s">
        <v>844</v>
      </c>
      <c r="D2697" s="42" t="s">
        <v>1940</v>
      </c>
      <c r="E2697" s="42"/>
      <c r="F2697" s="16">
        <v>5000</v>
      </c>
      <c r="G2697" s="43">
        <v>5000</v>
      </c>
      <c r="H2697" s="44">
        <f t="shared" si="43"/>
        <v>1</v>
      </c>
    </row>
    <row r="2698" spans="1:8" s="45" customFormat="1" ht="15.75" outlineLevel="7" x14ac:dyDescent="0.2">
      <c r="A2698" s="41" t="s">
        <v>113</v>
      </c>
      <c r="B2698" s="42" t="s">
        <v>231</v>
      </c>
      <c r="C2698" s="42" t="s">
        <v>844</v>
      </c>
      <c r="D2698" s="42" t="s">
        <v>1940</v>
      </c>
      <c r="E2698" s="42" t="s">
        <v>112</v>
      </c>
      <c r="F2698" s="16">
        <v>5000</v>
      </c>
      <c r="G2698" s="43">
        <v>5000</v>
      </c>
      <c r="H2698" s="44">
        <f t="shared" si="43"/>
        <v>1</v>
      </c>
    </row>
    <row r="2699" spans="1:8" ht="33.75" customHeight="1" outlineLevel="5" x14ac:dyDescent="0.2">
      <c r="A2699" s="8" t="s">
        <v>2170</v>
      </c>
      <c r="B2699" s="36" t="s">
        <v>1942</v>
      </c>
      <c r="C2699" s="36"/>
      <c r="D2699" s="36"/>
      <c r="E2699" s="36"/>
      <c r="F2699" s="15">
        <v>50524.800000000003</v>
      </c>
      <c r="G2699" s="38">
        <v>49170.5</v>
      </c>
      <c r="H2699" s="39">
        <f t="shared" si="43"/>
        <v>0.97319534169358413</v>
      </c>
    </row>
    <row r="2700" spans="1:8" ht="15.75" outlineLevel="6" x14ac:dyDescent="0.2">
      <c r="A2700" s="40" t="s">
        <v>2108</v>
      </c>
      <c r="B2700" s="36" t="s">
        <v>1942</v>
      </c>
      <c r="C2700" s="36" t="s">
        <v>4</v>
      </c>
      <c r="D2700" s="36"/>
      <c r="E2700" s="36"/>
      <c r="F2700" s="15">
        <v>50524.800000000003</v>
      </c>
      <c r="G2700" s="38">
        <v>49170.5</v>
      </c>
      <c r="H2700" s="39">
        <f t="shared" si="43"/>
        <v>0.97319534169358413</v>
      </c>
    </row>
    <row r="2701" spans="1:8" ht="47.25" outlineLevel="7" x14ac:dyDescent="0.2">
      <c r="A2701" s="40" t="s">
        <v>1203</v>
      </c>
      <c r="B2701" s="36" t="s">
        <v>1942</v>
      </c>
      <c r="C2701" s="36" t="s">
        <v>1202</v>
      </c>
      <c r="D2701" s="36"/>
      <c r="E2701" s="36"/>
      <c r="F2701" s="15">
        <v>50524.800000000003</v>
      </c>
      <c r="G2701" s="38">
        <v>49170.5</v>
      </c>
      <c r="H2701" s="39">
        <f t="shared" si="43"/>
        <v>0.97319534169358413</v>
      </c>
    </row>
    <row r="2702" spans="1:8" s="45" customFormat="1" ht="47.25" outlineLevel="6" x14ac:dyDescent="0.2">
      <c r="A2702" s="41" t="s">
        <v>835</v>
      </c>
      <c r="B2702" s="42" t="s">
        <v>1942</v>
      </c>
      <c r="C2702" s="42" t="s">
        <v>1202</v>
      </c>
      <c r="D2702" s="42" t="s">
        <v>834</v>
      </c>
      <c r="E2702" s="42"/>
      <c r="F2702" s="16">
        <v>50524.800000000003</v>
      </c>
      <c r="G2702" s="43">
        <v>49170.5</v>
      </c>
      <c r="H2702" s="44">
        <f t="shared" si="43"/>
        <v>0.97319534169358413</v>
      </c>
    </row>
    <row r="2703" spans="1:8" s="45" customFormat="1" ht="63" outlineLevel="7" x14ac:dyDescent="0.2">
      <c r="A2703" s="41" t="s">
        <v>1944</v>
      </c>
      <c r="B2703" s="42" t="s">
        <v>1942</v>
      </c>
      <c r="C2703" s="42" t="s">
        <v>1202</v>
      </c>
      <c r="D2703" s="42" t="s">
        <v>1943</v>
      </c>
      <c r="E2703" s="42"/>
      <c r="F2703" s="16">
        <v>50524.800000000003</v>
      </c>
      <c r="G2703" s="43">
        <v>49170.5</v>
      </c>
      <c r="H2703" s="44">
        <f t="shared" si="43"/>
        <v>0.97319534169358413</v>
      </c>
    </row>
    <row r="2704" spans="1:8" s="45" customFormat="1" ht="94.5" outlineLevel="7" x14ac:dyDescent="0.2">
      <c r="A2704" s="46" t="s">
        <v>1946</v>
      </c>
      <c r="B2704" s="42" t="s">
        <v>1942</v>
      </c>
      <c r="C2704" s="42" t="s">
        <v>1202</v>
      </c>
      <c r="D2704" s="42" t="s">
        <v>1945</v>
      </c>
      <c r="E2704" s="42"/>
      <c r="F2704" s="16">
        <v>50524.800000000003</v>
      </c>
      <c r="G2704" s="43">
        <v>49170.5</v>
      </c>
      <c r="H2704" s="44">
        <f t="shared" si="43"/>
        <v>0.97319534169358413</v>
      </c>
    </row>
    <row r="2705" spans="1:8" s="45" customFormat="1" ht="31.5" x14ac:dyDescent="0.2">
      <c r="A2705" s="41" t="s">
        <v>15</v>
      </c>
      <c r="B2705" s="42" t="s">
        <v>1942</v>
      </c>
      <c r="C2705" s="42" t="s">
        <v>1202</v>
      </c>
      <c r="D2705" s="42" t="s">
        <v>1947</v>
      </c>
      <c r="E2705" s="42"/>
      <c r="F2705" s="16">
        <v>45860.800000000003</v>
      </c>
      <c r="G2705" s="43">
        <v>45609.7</v>
      </c>
      <c r="H2705" s="44">
        <f t="shared" si="43"/>
        <v>0.99452473572201083</v>
      </c>
    </row>
    <row r="2706" spans="1:8" s="45" customFormat="1" ht="63.75" customHeight="1" outlineLevel="1" x14ac:dyDescent="0.2">
      <c r="A2706" s="41" t="s">
        <v>17</v>
      </c>
      <c r="B2706" s="42" t="s">
        <v>1942</v>
      </c>
      <c r="C2706" s="42" t="s">
        <v>1202</v>
      </c>
      <c r="D2706" s="42" t="s">
        <v>1947</v>
      </c>
      <c r="E2706" s="42" t="s">
        <v>16</v>
      </c>
      <c r="F2706" s="16">
        <v>45860.800000000003</v>
      </c>
      <c r="G2706" s="43">
        <v>45609.7</v>
      </c>
      <c r="H2706" s="44">
        <f t="shared" si="43"/>
        <v>0.99452473572201083</v>
      </c>
    </row>
    <row r="2707" spans="1:8" s="45" customFormat="1" ht="31.5" outlineLevel="2" x14ac:dyDescent="0.2">
      <c r="A2707" s="41" t="s">
        <v>19</v>
      </c>
      <c r="B2707" s="42" t="s">
        <v>1942</v>
      </c>
      <c r="C2707" s="42" t="s">
        <v>1202</v>
      </c>
      <c r="D2707" s="42" t="s">
        <v>1948</v>
      </c>
      <c r="E2707" s="42"/>
      <c r="F2707" s="16">
        <v>4664</v>
      </c>
      <c r="G2707" s="43">
        <v>3560.8</v>
      </c>
      <c r="H2707" s="44">
        <f t="shared" si="43"/>
        <v>0.76346483704974277</v>
      </c>
    </row>
    <row r="2708" spans="1:8" s="45" customFormat="1" ht="63.75" customHeight="1" outlineLevel="3" x14ac:dyDescent="0.2">
      <c r="A2708" s="41" t="s">
        <v>17</v>
      </c>
      <c r="B2708" s="42" t="s">
        <v>1942</v>
      </c>
      <c r="C2708" s="42" t="s">
        <v>1202</v>
      </c>
      <c r="D2708" s="42" t="s">
        <v>1948</v>
      </c>
      <c r="E2708" s="42" t="s">
        <v>16</v>
      </c>
      <c r="F2708" s="16">
        <v>2242.1</v>
      </c>
      <c r="G2708" s="43">
        <v>1146.0999999999999</v>
      </c>
      <c r="H2708" s="44">
        <f t="shared" si="43"/>
        <v>0.51117256143793766</v>
      </c>
    </row>
    <row r="2709" spans="1:8" s="45" customFormat="1" ht="31.5" outlineLevel="4" x14ac:dyDescent="0.2">
      <c r="A2709" s="41" t="s">
        <v>21</v>
      </c>
      <c r="B2709" s="42" t="s">
        <v>1942</v>
      </c>
      <c r="C2709" s="42" t="s">
        <v>1202</v>
      </c>
      <c r="D2709" s="42" t="s">
        <v>1948</v>
      </c>
      <c r="E2709" s="42" t="s">
        <v>20</v>
      </c>
      <c r="F2709" s="16">
        <v>2419.6999999999998</v>
      </c>
      <c r="G2709" s="43">
        <v>2412.6</v>
      </c>
      <c r="H2709" s="44">
        <f t="shared" si="43"/>
        <v>0.9970657519527214</v>
      </c>
    </row>
    <row r="2710" spans="1:8" s="45" customFormat="1" ht="15.75" outlineLevel="5" x14ac:dyDescent="0.2">
      <c r="A2710" s="41" t="s">
        <v>72</v>
      </c>
      <c r="B2710" s="42" t="s">
        <v>1942</v>
      </c>
      <c r="C2710" s="42" t="s">
        <v>1202</v>
      </c>
      <c r="D2710" s="42" t="s">
        <v>1948</v>
      </c>
      <c r="E2710" s="42" t="s">
        <v>3</v>
      </c>
      <c r="F2710" s="16">
        <v>2.2000000000000002</v>
      </c>
      <c r="G2710" s="43">
        <v>2.1</v>
      </c>
      <c r="H2710" s="44">
        <f t="shared" si="43"/>
        <v>0.95454545454545447</v>
      </c>
    </row>
    <row r="2711" spans="1:8" ht="31.5" outlineLevel="6" x14ac:dyDescent="0.2">
      <c r="A2711" s="8" t="s">
        <v>2171</v>
      </c>
      <c r="B2711" s="36" t="s">
        <v>1949</v>
      </c>
      <c r="C2711" s="36"/>
      <c r="D2711" s="36"/>
      <c r="E2711" s="36"/>
      <c r="F2711" s="15">
        <v>12084</v>
      </c>
      <c r="G2711" s="38">
        <v>12069.3</v>
      </c>
      <c r="H2711" s="39">
        <f t="shared" si="43"/>
        <v>0.99878351539225418</v>
      </c>
    </row>
    <row r="2712" spans="1:8" ht="15.75" outlineLevel="7" x14ac:dyDescent="0.2">
      <c r="A2712" s="8" t="s">
        <v>2108</v>
      </c>
      <c r="B2712" s="36" t="s">
        <v>1949</v>
      </c>
      <c r="C2712" s="36" t="s">
        <v>4</v>
      </c>
      <c r="D2712" s="36"/>
      <c r="E2712" s="36"/>
      <c r="F2712" s="15">
        <v>11954</v>
      </c>
      <c r="G2712" s="38">
        <v>11943.1</v>
      </c>
      <c r="H2712" s="39">
        <f t="shared" si="43"/>
        <v>0.99908817132340644</v>
      </c>
    </row>
    <row r="2713" spans="1:8" ht="15.75" outlineLevel="6" collapsed="1" x14ac:dyDescent="0.2">
      <c r="A2713" s="40" t="s">
        <v>7</v>
      </c>
      <c r="B2713" s="36" t="s">
        <v>1949</v>
      </c>
      <c r="C2713" s="36" t="s">
        <v>6</v>
      </c>
      <c r="D2713" s="36"/>
      <c r="E2713" s="36"/>
      <c r="F2713" s="15">
        <v>11954</v>
      </c>
      <c r="G2713" s="38">
        <v>11943.1</v>
      </c>
      <c r="H2713" s="39">
        <f t="shared" si="43"/>
        <v>0.99908817132340644</v>
      </c>
    </row>
    <row r="2714" spans="1:8" s="45" customFormat="1" ht="15.75" outlineLevel="7" x14ac:dyDescent="0.2">
      <c r="A2714" s="41" t="s">
        <v>1228</v>
      </c>
      <c r="B2714" s="42" t="s">
        <v>1949</v>
      </c>
      <c r="C2714" s="42" t="s">
        <v>6</v>
      </c>
      <c r="D2714" s="42" t="s">
        <v>1227</v>
      </c>
      <c r="E2714" s="42"/>
      <c r="F2714" s="16">
        <v>11954</v>
      </c>
      <c r="G2714" s="43">
        <v>11943.1</v>
      </c>
      <c r="H2714" s="44">
        <f t="shared" si="43"/>
        <v>0.99908817132340644</v>
      </c>
    </row>
    <row r="2715" spans="1:8" s="45" customFormat="1" ht="31.5" outlineLevel="7" x14ac:dyDescent="0.2">
      <c r="A2715" s="41" t="s">
        <v>1951</v>
      </c>
      <c r="B2715" s="42" t="s">
        <v>1949</v>
      </c>
      <c r="C2715" s="42" t="s">
        <v>6</v>
      </c>
      <c r="D2715" s="42" t="s">
        <v>1950</v>
      </c>
      <c r="E2715" s="42"/>
      <c r="F2715" s="16">
        <v>11954</v>
      </c>
      <c r="G2715" s="43">
        <v>11943.1</v>
      </c>
      <c r="H2715" s="44">
        <f t="shared" si="43"/>
        <v>0.99908817132340644</v>
      </c>
    </row>
    <row r="2716" spans="1:8" s="45" customFormat="1" ht="31.5" outlineLevel="7" x14ac:dyDescent="0.2">
      <c r="A2716" s="41" t="s">
        <v>1951</v>
      </c>
      <c r="B2716" s="42" t="s">
        <v>1949</v>
      </c>
      <c r="C2716" s="42" t="s">
        <v>6</v>
      </c>
      <c r="D2716" s="42" t="s">
        <v>1952</v>
      </c>
      <c r="E2716" s="42"/>
      <c r="F2716" s="16">
        <v>3242.3</v>
      </c>
      <c r="G2716" s="43">
        <v>3241.2</v>
      </c>
      <c r="H2716" s="44">
        <f t="shared" si="43"/>
        <v>0.99966073466366456</v>
      </c>
    </row>
    <row r="2717" spans="1:8" s="45" customFormat="1" ht="31.5" outlineLevel="7" x14ac:dyDescent="0.2">
      <c r="A2717" s="41" t="s">
        <v>15</v>
      </c>
      <c r="B2717" s="42" t="s">
        <v>1949</v>
      </c>
      <c r="C2717" s="42" t="s">
        <v>6</v>
      </c>
      <c r="D2717" s="42" t="s">
        <v>1953</v>
      </c>
      <c r="E2717" s="42"/>
      <c r="F2717" s="16">
        <v>3242.3</v>
      </c>
      <c r="G2717" s="43">
        <v>3241.2</v>
      </c>
      <c r="H2717" s="44">
        <f t="shared" si="43"/>
        <v>0.99966073466366456</v>
      </c>
    </row>
    <row r="2718" spans="1:8" s="45" customFormat="1" ht="63.75" customHeight="1" outlineLevel="5" x14ac:dyDescent="0.2">
      <c r="A2718" s="41" t="s">
        <v>17</v>
      </c>
      <c r="B2718" s="42" t="s">
        <v>1949</v>
      </c>
      <c r="C2718" s="42" t="s">
        <v>6</v>
      </c>
      <c r="D2718" s="42" t="s">
        <v>1953</v>
      </c>
      <c r="E2718" s="42" t="s">
        <v>16</v>
      </c>
      <c r="F2718" s="16">
        <v>3242.3</v>
      </c>
      <c r="G2718" s="43">
        <v>3241.2</v>
      </c>
      <c r="H2718" s="44">
        <f t="shared" si="43"/>
        <v>0.99966073466366456</v>
      </c>
    </row>
    <row r="2719" spans="1:8" s="45" customFormat="1" ht="31.5" outlineLevel="6" x14ac:dyDescent="0.2">
      <c r="A2719" s="41" t="s">
        <v>1955</v>
      </c>
      <c r="B2719" s="42" t="s">
        <v>1949</v>
      </c>
      <c r="C2719" s="42" t="s">
        <v>6</v>
      </c>
      <c r="D2719" s="42" t="s">
        <v>1954</v>
      </c>
      <c r="E2719" s="42"/>
      <c r="F2719" s="16">
        <v>8711.7000000000007</v>
      </c>
      <c r="G2719" s="43">
        <v>8701.9</v>
      </c>
      <c r="H2719" s="44">
        <f t="shared" si="43"/>
        <v>0.99887507604715486</v>
      </c>
    </row>
    <row r="2720" spans="1:8" s="45" customFormat="1" ht="31.5" outlineLevel="7" x14ac:dyDescent="0.2">
      <c r="A2720" s="41" t="s">
        <v>15</v>
      </c>
      <c r="B2720" s="42" t="s">
        <v>1949</v>
      </c>
      <c r="C2720" s="42" t="s">
        <v>6</v>
      </c>
      <c r="D2720" s="42" t="s">
        <v>1956</v>
      </c>
      <c r="E2720" s="42"/>
      <c r="F2720" s="16">
        <v>6919.5</v>
      </c>
      <c r="G2720" s="43">
        <v>6914.1</v>
      </c>
      <c r="H2720" s="44">
        <f t="shared" si="43"/>
        <v>0.99921959679167571</v>
      </c>
    </row>
    <row r="2721" spans="1:8" s="45" customFormat="1" ht="63.75" customHeight="1" outlineLevel="7" x14ac:dyDescent="0.2">
      <c r="A2721" s="41" t="s">
        <v>17</v>
      </c>
      <c r="B2721" s="42" t="s">
        <v>1949</v>
      </c>
      <c r="C2721" s="42" t="s">
        <v>6</v>
      </c>
      <c r="D2721" s="42" t="s">
        <v>1956</v>
      </c>
      <c r="E2721" s="42" t="s">
        <v>16</v>
      </c>
      <c r="F2721" s="16">
        <v>6919.5</v>
      </c>
      <c r="G2721" s="43">
        <v>6914.1</v>
      </c>
      <c r="H2721" s="44">
        <f t="shared" si="43"/>
        <v>0.99921959679167571</v>
      </c>
    </row>
    <row r="2722" spans="1:8" s="45" customFormat="1" ht="31.5" outlineLevel="7" x14ac:dyDescent="0.2">
      <c r="A2722" s="41" t="s">
        <v>19</v>
      </c>
      <c r="B2722" s="42" t="s">
        <v>1949</v>
      </c>
      <c r="C2722" s="42" t="s">
        <v>6</v>
      </c>
      <c r="D2722" s="42" t="s">
        <v>1957</v>
      </c>
      <c r="E2722" s="42"/>
      <c r="F2722" s="16">
        <v>1792.2</v>
      </c>
      <c r="G2722" s="43">
        <v>1787.8</v>
      </c>
      <c r="H2722" s="44">
        <f t="shared" si="43"/>
        <v>0.99754491686195734</v>
      </c>
    </row>
    <row r="2723" spans="1:8" s="45" customFormat="1" ht="63.75" customHeight="1" outlineLevel="2" x14ac:dyDescent="0.2">
      <c r="A2723" s="41" t="s">
        <v>17</v>
      </c>
      <c r="B2723" s="42" t="s">
        <v>1949</v>
      </c>
      <c r="C2723" s="42" t="s">
        <v>6</v>
      </c>
      <c r="D2723" s="42" t="s">
        <v>1957</v>
      </c>
      <c r="E2723" s="42" t="s">
        <v>16</v>
      </c>
      <c r="F2723" s="16">
        <v>578</v>
      </c>
      <c r="G2723" s="43">
        <v>576</v>
      </c>
      <c r="H2723" s="44">
        <f t="shared" si="43"/>
        <v>0.9965397923875432</v>
      </c>
    </row>
    <row r="2724" spans="1:8" s="45" customFormat="1" ht="31.5" outlineLevel="3" x14ac:dyDescent="0.2">
      <c r="A2724" s="41" t="s">
        <v>21</v>
      </c>
      <c r="B2724" s="42" t="s">
        <v>1949</v>
      </c>
      <c r="C2724" s="42" t="s">
        <v>6</v>
      </c>
      <c r="D2724" s="42" t="s">
        <v>1957</v>
      </c>
      <c r="E2724" s="42" t="s">
        <v>20</v>
      </c>
      <c r="F2724" s="16">
        <v>1211</v>
      </c>
      <c r="G2724" s="43">
        <v>1208.5999999999999</v>
      </c>
      <c r="H2724" s="44">
        <f t="shared" si="43"/>
        <v>0.99801816680429389</v>
      </c>
    </row>
    <row r="2725" spans="1:8" s="45" customFormat="1" ht="15.75" outlineLevel="4" x14ac:dyDescent="0.2">
      <c r="A2725" s="41" t="s">
        <v>72</v>
      </c>
      <c r="B2725" s="42" t="s">
        <v>1949</v>
      </c>
      <c r="C2725" s="42" t="s">
        <v>6</v>
      </c>
      <c r="D2725" s="42" t="s">
        <v>1957</v>
      </c>
      <c r="E2725" s="42" t="s">
        <v>3</v>
      </c>
      <c r="F2725" s="16">
        <v>3.2</v>
      </c>
      <c r="G2725" s="43">
        <v>3.2</v>
      </c>
      <c r="H2725" s="44">
        <f t="shared" si="43"/>
        <v>1</v>
      </c>
    </row>
    <row r="2726" spans="1:8" ht="15.75" outlineLevel="5" x14ac:dyDescent="0.2">
      <c r="A2726" s="8" t="s">
        <v>2109</v>
      </c>
      <c r="B2726" s="36" t="s">
        <v>1949</v>
      </c>
      <c r="C2726" s="36" t="s">
        <v>22</v>
      </c>
      <c r="D2726" s="36"/>
      <c r="E2726" s="36"/>
      <c r="F2726" s="15">
        <v>130</v>
      </c>
      <c r="G2726" s="38">
        <v>126.2</v>
      </c>
      <c r="H2726" s="39">
        <f t="shared" si="43"/>
        <v>0.97076923076923083</v>
      </c>
    </row>
    <row r="2727" spans="1:8" ht="31.5" outlineLevel="6" collapsed="1" x14ac:dyDescent="0.2">
      <c r="A2727" s="40" t="s">
        <v>83</v>
      </c>
      <c r="B2727" s="36" t="s">
        <v>1949</v>
      </c>
      <c r="C2727" s="36" t="s">
        <v>82</v>
      </c>
      <c r="D2727" s="36"/>
      <c r="E2727" s="36"/>
      <c r="F2727" s="15">
        <v>130</v>
      </c>
      <c r="G2727" s="38">
        <v>126.2</v>
      </c>
      <c r="H2727" s="39">
        <f t="shared" si="43"/>
        <v>0.97076923076923083</v>
      </c>
    </row>
    <row r="2728" spans="1:8" s="45" customFormat="1" ht="15.75" outlineLevel="7" x14ac:dyDescent="0.2">
      <c r="A2728" s="41" t="s">
        <v>1228</v>
      </c>
      <c r="B2728" s="42" t="s">
        <v>1949</v>
      </c>
      <c r="C2728" s="42" t="s">
        <v>82</v>
      </c>
      <c r="D2728" s="42" t="s">
        <v>1227</v>
      </c>
      <c r="E2728" s="42"/>
      <c r="F2728" s="16">
        <v>130</v>
      </c>
      <c r="G2728" s="43">
        <v>126.2</v>
      </c>
      <c r="H2728" s="44">
        <f t="shared" si="43"/>
        <v>0.97076923076923083</v>
      </c>
    </row>
    <row r="2729" spans="1:8" s="45" customFormat="1" ht="31.5" outlineLevel="7" x14ac:dyDescent="0.2">
      <c r="A2729" s="41" t="s">
        <v>1951</v>
      </c>
      <c r="B2729" s="42" t="s">
        <v>1949</v>
      </c>
      <c r="C2729" s="42" t="s">
        <v>82</v>
      </c>
      <c r="D2729" s="42" t="s">
        <v>1950</v>
      </c>
      <c r="E2729" s="42"/>
      <c r="F2729" s="16">
        <v>130</v>
      </c>
      <c r="G2729" s="43">
        <v>126.2</v>
      </c>
      <c r="H2729" s="44">
        <f t="shared" si="43"/>
        <v>0.97076923076923083</v>
      </c>
    </row>
    <row r="2730" spans="1:8" s="45" customFormat="1" ht="31.5" outlineLevel="7" x14ac:dyDescent="0.2">
      <c r="A2730" s="41" t="s">
        <v>1955</v>
      </c>
      <c r="B2730" s="42" t="s">
        <v>1949</v>
      </c>
      <c r="C2730" s="42" t="s">
        <v>82</v>
      </c>
      <c r="D2730" s="42" t="s">
        <v>1954</v>
      </c>
      <c r="E2730" s="42"/>
      <c r="F2730" s="16">
        <v>130</v>
      </c>
      <c r="G2730" s="43">
        <v>126.2</v>
      </c>
      <c r="H2730" s="44">
        <f t="shared" si="43"/>
        <v>0.97076923076923083</v>
      </c>
    </row>
    <row r="2731" spans="1:8" s="45" customFormat="1" ht="47.25" outlineLevel="2" x14ac:dyDescent="0.2">
      <c r="A2731" s="41" t="s">
        <v>1697</v>
      </c>
      <c r="B2731" s="42" t="s">
        <v>1949</v>
      </c>
      <c r="C2731" s="42" t="s">
        <v>82</v>
      </c>
      <c r="D2731" s="42" t="s">
        <v>1958</v>
      </c>
      <c r="E2731" s="42"/>
      <c r="F2731" s="16">
        <v>130</v>
      </c>
      <c r="G2731" s="43">
        <v>126.2</v>
      </c>
      <c r="H2731" s="44">
        <f t="shared" si="43"/>
        <v>0.97076923076923083</v>
      </c>
    </row>
    <row r="2732" spans="1:8" s="45" customFormat="1" ht="63.75" customHeight="1" outlineLevel="3" x14ac:dyDescent="0.2">
      <c r="A2732" s="41" t="s">
        <v>17</v>
      </c>
      <c r="B2732" s="42" t="s">
        <v>1949</v>
      </c>
      <c r="C2732" s="42" t="s">
        <v>82</v>
      </c>
      <c r="D2732" s="42" t="s">
        <v>1958</v>
      </c>
      <c r="E2732" s="42" t="s">
        <v>16</v>
      </c>
      <c r="F2732" s="16">
        <v>60.4</v>
      </c>
      <c r="G2732" s="43">
        <v>56.6</v>
      </c>
      <c r="H2732" s="44">
        <f t="shared" si="43"/>
        <v>0.9370860927152318</v>
      </c>
    </row>
    <row r="2733" spans="1:8" s="45" customFormat="1" ht="31.5" outlineLevel="4" x14ac:dyDescent="0.2">
      <c r="A2733" s="41" t="s">
        <v>21</v>
      </c>
      <c r="B2733" s="42" t="s">
        <v>1949</v>
      </c>
      <c r="C2733" s="42" t="s">
        <v>82</v>
      </c>
      <c r="D2733" s="42" t="s">
        <v>1958</v>
      </c>
      <c r="E2733" s="42" t="s">
        <v>20</v>
      </c>
      <c r="F2733" s="16">
        <v>69.599999999999994</v>
      </c>
      <c r="G2733" s="43">
        <v>69.599999999999994</v>
      </c>
      <c r="H2733" s="44">
        <f t="shared" si="43"/>
        <v>1</v>
      </c>
    </row>
    <row r="2734" spans="1:8" ht="34.5" customHeight="1" outlineLevel="5" x14ac:dyDescent="0.2">
      <c r="A2734" s="8" t="s">
        <v>2172</v>
      </c>
      <c r="B2734" s="36" t="s">
        <v>1959</v>
      </c>
      <c r="C2734" s="36"/>
      <c r="D2734" s="36"/>
      <c r="E2734" s="36"/>
      <c r="F2734" s="15">
        <v>9765.6</v>
      </c>
      <c r="G2734" s="38">
        <v>9521.5</v>
      </c>
      <c r="H2734" s="39">
        <f t="shared" si="43"/>
        <v>0.97500409601048577</v>
      </c>
    </row>
    <row r="2735" spans="1:8" ht="15.75" outlineLevel="6" x14ac:dyDescent="0.2">
      <c r="A2735" s="40" t="s">
        <v>2108</v>
      </c>
      <c r="B2735" s="36" t="s">
        <v>1959</v>
      </c>
      <c r="C2735" s="36" t="s">
        <v>4</v>
      </c>
      <c r="D2735" s="36"/>
      <c r="E2735" s="36"/>
      <c r="F2735" s="15">
        <v>9765.6</v>
      </c>
      <c r="G2735" s="38">
        <v>9521.5</v>
      </c>
      <c r="H2735" s="39">
        <f t="shared" si="43"/>
        <v>0.97500409601048577</v>
      </c>
    </row>
    <row r="2736" spans="1:8" ht="15.75" outlineLevel="7" x14ac:dyDescent="0.2">
      <c r="A2736" s="40" t="s">
        <v>7</v>
      </c>
      <c r="B2736" s="36" t="s">
        <v>1959</v>
      </c>
      <c r="C2736" s="36" t="s">
        <v>6</v>
      </c>
      <c r="D2736" s="36"/>
      <c r="E2736" s="36"/>
      <c r="F2736" s="15">
        <v>9765.6</v>
      </c>
      <c r="G2736" s="38">
        <v>9521.5</v>
      </c>
      <c r="H2736" s="39">
        <f t="shared" si="43"/>
        <v>0.97500409601048577</v>
      </c>
    </row>
    <row r="2737" spans="1:8" s="45" customFormat="1" ht="15.75" outlineLevel="6" x14ac:dyDescent="0.2">
      <c r="A2737" s="41" t="s">
        <v>1228</v>
      </c>
      <c r="B2737" s="42" t="s">
        <v>1959</v>
      </c>
      <c r="C2737" s="42" t="s">
        <v>6</v>
      </c>
      <c r="D2737" s="42" t="s">
        <v>1227</v>
      </c>
      <c r="E2737" s="42"/>
      <c r="F2737" s="16">
        <v>9765.6</v>
      </c>
      <c r="G2737" s="43">
        <v>9521.5</v>
      </c>
      <c r="H2737" s="44">
        <f t="shared" si="43"/>
        <v>0.97500409601048577</v>
      </c>
    </row>
    <row r="2738" spans="1:8" s="45" customFormat="1" ht="31.5" outlineLevel="7" x14ac:dyDescent="0.2">
      <c r="A2738" s="41" t="s">
        <v>1961</v>
      </c>
      <c r="B2738" s="42" t="s">
        <v>1959</v>
      </c>
      <c r="C2738" s="42" t="s">
        <v>6</v>
      </c>
      <c r="D2738" s="42" t="s">
        <v>1960</v>
      </c>
      <c r="E2738" s="42"/>
      <c r="F2738" s="16">
        <v>9765.6</v>
      </c>
      <c r="G2738" s="43">
        <v>9521.5</v>
      </c>
      <c r="H2738" s="44">
        <f t="shared" si="43"/>
        <v>0.97500409601048577</v>
      </c>
    </row>
    <row r="2739" spans="1:8" s="45" customFormat="1" ht="31.5" outlineLevel="7" x14ac:dyDescent="0.2">
      <c r="A2739" s="41" t="s">
        <v>1961</v>
      </c>
      <c r="B2739" s="42" t="s">
        <v>1959</v>
      </c>
      <c r="C2739" s="42" t="s">
        <v>6</v>
      </c>
      <c r="D2739" s="42" t="s">
        <v>1962</v>
      </c>
      <c r="E2739" s="42"/>
      <c r="F2739" s="16">
        <v>2459.6</v>
      </c>
      <c r="G2739" s="43">
        <v>2033.5</v>
      </c>
      <c r="H2739" s="44">
        <f t="shared" si="43"/>
        <v>0.82676044885347211</v>
      </c>
    </row>
    <row r="2740" spans="1:8" s="45" customFormat="1" ht="31.5" outlineLevel="5" x14ac:dyDescent="0.2">
      <c r="A2740" s="41" t="s">
        <v>15</v>
      </c>
      <c r="B2740" s="42" t="s">
        <v>1959</v>
      </c>
      <c r="C2740" s="42" t="s">
        <v>6</v>
      </c>
      <c r="D2740" s="42" t="s">
        <v>1963</v>
      </c>
      <c r="E2740" s="42"/>
      <c r="F2740" s="16">
        <v>2459.6</v>
      </c>
      <c r="G2740" s="43">
        <v>2033.5</v>
      </c>
      <c r="H2740" s="44">
        <f t="shared" si="43"/>
        <v>0.82676044885347211</v>
      </c>
    </row>
    <row r="2741" spans="1:8" s="45" customFormat="1" ht="63.75" customHeight="1" outlineLevel="6" x14ac:dyDescent="0.2">
      <c r="A2741" s="41" t="s">
        <v>17</v>
      </c>
      <c r="B2741" s="42" t="s">
        <v>1959</v>
      </c>
      <c r="C2741" s="42" t="s">
        <v>6</v>
      </c>
      <c r="D2741" s="42" t="s">
        <v>1963</v>
      </c>
      <c r="E2741" s="42" t="s">
        <v>16</v>
      </c>
      <c r="F2741" s="16">
        <v>2459.6</v>
      </c>
      <c r="G2741" s="43">
        <v>2033.5</v>
      </c>
      <c r="H2741" s="44">
        <f t="shared" si="43"/>
        <v>0.82676044885347211</v>
      </c>
    </row>
    <row r="2742" spans="1:8" s="45" customFormat="1" ht="47.25" outlineLevel="7" x14ac:dyDescent="0.2">
      <c r="A2742" s="41" t="s">
        <v>1965</v>
      </c>
      <c r="B2742" s="42" t="s">
        <v>1959</v>
      </c>
      <c r="C2742" s="42" t="s">
        <v>6</v>
      </c>
      <c r="D2742" s="42" t="s">
        <v>1964</v>
      </c>
      <c r="E2742" s="42"/>
      <c r="F2742" s="16">
        <v>7306</v>
      </c>
      <c r="G2742" s="43">
        <v>7488</v>
      </c>
      <c r="H2742" s="44">
        <f t="shared" si="43"/>
        <v>1.0249110320284698</v>
      </c>
    </row>
    <row r="2743" spans="1:8" s="45" customFormat="1" ht="31.5" outlineLevel="6" x14ac:dyDescent="0.2">
      <c r="A2743" s="41" t="s">
        <v>15</v>
      </c>
      <c r="B2743" s="42" t="s">
        <v>1959</v>
      </c>
      <c r="C2743" s="42" t="s">
        <v>6</v>
      </c>
      <c r="D2743" s="42" t="s">
        <v>1966</v>
      </c>
      <c r="E2743" s="42"/>
      <c r="F2743" s="16">
        <v>5319</v>
      </c>
      <c r="G2743" s="43">
        <v>5740.5</v>
      </c>
      <c r="H2743" s="44">
        <f t="shared" si="43"/>
        <v>1.0792442188381275</v>
      </c>
    </row>
    <row r="2744" spans="1:8" s="45" customFormat="1" ht="63.75" customHeight="1" outlineLevel="7" x14ac:dyDescent="0.2">
      <c r="A2744" s="41" t="s">
        <v>17</v>
      </c>
      <c r="B2744" s="42" t="s">
        <v>1959</v>
      </c>
      <c r="C2744" s="42" t="s">
        <v>6</v>
      </c>
      <c r="D2744" s="42" t="s">
        <v>1966</v>
      </c>
      <c r="E2744" s="42" t="s">
        <v>16</v>
      </c>
      <c r="F2744" s="16">
        <v>5319</v>
      </c>
      <c r="G2744" s="43">
        <v>5740.5</v>
      </c>
      <c r="H2744" s="44">
        <f t="shared" si="43"/>
        <v>1.0792442188381275</v>
      </c>
    </row>
    <row r="2745" spans="1:8" s="45" customFormat="1" ht="31.5" outlineLevel="7" x14ac:dyDescent="0.2">
      <c r="A2745" s="41" t="s">
        <v>19</v>
      </c>
      <c r="B2745" s="42" t="s">
        <v>1959</v>
      </c>
      <c r="C2745" s="42" t="s">
        <v>6</v>
      </c>
      <c r="D2745" s="42" t="s">
        <v>1967</v>
      </c>
      <c r="E2745" s="42"/>
      <c r="F2745" s="16">
        <v>1987</v>
      </c>
      <c r="G2745" s="43">
        <v>1747.5</v>
      </c>
      <c r="H2745" s="44">
        <f t="shared" si="43"/>
        <v>0.87946653246099649</v>
      </c>
    </row>
    <row r="2746" spans="1:8" s="45" customFormat="1" ht="63.75" customHeight="1" outlineLevel="7" x14ac:dyDescent="0.2">
      <c r="A2746" s="41" t="s">
        <v>17</v>
      </c>
      <c r="B2746" s="42" t="s">
        <v>1959</v>
      </c>
      <c r="C2746" s="42" t="s">
        <v>6</v>
      </c>
      <c r="D2746" s="42" t="s">
        <v>1967</v>
      </c>
      <c r="E2746" s="42" t="s">
        <v>16</v>
      </c>
      <c r="F2746" s="16">
        <v>228</v>
      </c>
      <c r="G2746" s="43">
        <v>228</v>
      </c>
      <c r="H2746" s="44">
        <f t="shared" si="43"/>
        <v>1</v>
      </c>
    </row>
    <row r="2747" spans="1:8" s="45" customFormat="1" ht="31.5" outlineLevel="3" x14ac:dyDescent="0.2">
      <c r="A2747" s="41" t="s">
        <v>21</v>
      </c>
      <c r="B2747" s="42" t="s">
        <v>1959</v>
      </c>
      <c r="C2747" s="42" t="s">
        <v>6</v>
      </c>
      <c r="D2747" s="42" t="s">
        <v>1967</v>
      </c>
      <c r="E2747" s="42" t="s">
        <v>20</v>
      </c>
      <c r="F2747" s="16">
        <v>1759</v>
      </c>
      <c r="G2747" s="43">
        <v>1519.5</v>
      </c>
      <c r="H2747" s="44">
        <f t="shared" si="43"/>
        <v>0.86384309266628767</v>
      </c>
    </row>
    <row r="2748" spans="1:8" ht="36" customHeight="1" outlineLevel="4" x14ac:dyDescent="0.2">
      <c r="A2748" s="8" t="s">
        <v>2173</v>
      </c>
      <c r="B2748" s="36" t="s">
        <v>1968</v>
      </c>
      <c r="C2748" s="36"/>
      <c r="D2748" s="36"/>
      <c r="E2748" s="36"/>
      <c r="F2748" s="15">
        <v>524375.80000000005</v>
      </c>
      <c r="G2748" s="38">
        <v>522459.7</v>
      </c>
      <c r="H2748" s="39">
        <f t="shared" si="43"/>
        <v>0.99634594121238995</v>
      </c>
    </row>
    <row r="2749" spans="1:8" ht="15.75" outlineLevel="5" x14ac:dyDescent="0.2">
      <c r="A2749" s="40" t="s">
        <v>2108</v>
      </c>
      <c r="B2749" s="36" t="s">
        <v>1968</v>
      </c>
      <c r="C2749" s="36" t="s">
        <v>4</v>
      </c>
      <c r="D2749" s="36"/>
      <c r="E2749" s="36"/>
      <c r="F2749" s="15">
        <v>524375.80000000005</v>
      </c>
      <c r="G2749" s="38">
        <v>522459.7</v>
      </c>
      <c r="H2749" s="39">
        <f t="shared" si="43"/>
        <v>0.99634594121238995</v>
      </c>
    </row>
    <row r="2750" spans="1:8" ht="15.75" outlineLevel="7" x14ac:dyDescent="0.2">
      <c r="A2750" s="40" t="s">
        <v>1781</v>
      </c>
      <c r="B2750" s="36" t="s">
        <v>1968</v>
      </c>
      <c r="C2750" s="36" t="s">
        <v>1780</v>
      </c>
      <c r="D2750" s="36"/>
      <c r="E2750" s="36"/>
      <c r="F2750" s="15">
        <v>455451</v>
      </c>
      <c r="G2750" s="38">
        <v>455450</v>
      </c>
      <c r="H2750" s="39">
        <f t="shared" si="43"/>
        <v>0.99999780437412589</v>
      </c>
    </row>
    <row r="2751" spans="1:8" s="45" customFormat="1" ht="47.25" outlineLevel="5" x14ac:dyDescent="0.2">
      <c r="A2751" s="41" t="s">
        <v>1282</v>
      </c>
      <c r="B2751" s="42" t="s">
        <v>1968</v>
      </c>
      <c r="C2751" s="42" t="s">
        <v>1780</v>
      </c>
      <c r="D2751" s="42" t="s">
        <v>1281</v>
      </c>
      <c r="E2751" s="42"/>
      <c r="F2751" s="16">
        <v>455451</v>
      </c>
      <c r="G2751" s="43">
        <v>455450</v>
      </c>
      <c r="H2751" s="44">
        <f t="shared" si="43"/>
        <v>0.99999780437412589</v>
      </c>
    </row>
    <row r="2752" spans="1:8" s="45" customFormat="1" ht="31.5" outlineLevel="7" x14ac:dyDescent="0.2">
      <c r="A2752" s="41" t="s">
        <v>1970</v>
      </c>
      <c r="B2752" s="42" t="s">
        <v>1968</v>
      </c>
      <c r="C2752" s="42" t="s">
        <v>1780</v>
      </c>
      <c r="D2752" s="42" t="s">
        <v>1969</v>
      </c>
      <c r="E2752" s="42"/>
      <c r="F2752" s="16">
        <v>455451</v>
      </c>
      <c r="G2752" s="43">
        <v>455450</v>
      </c>
      <c r="H2752" s="44">
        <f t="shared" si="43"/>
        <v>0.99999780437412589</v>
      </c>
    </row>
    <row r="2753" spans="1:8" s="45" customFormat="1" ht="47.25" x14ac:dyDescent="0.2">
      <c r="A2753" s="41" t="s">
        <v>1972</v>
      </c>
      <c r="B2753" s="42" t="s">
        <v>1968</v>
      </c>
      <c r="C2753" s="42" t="s">
        <v>1780</v>
      </c>
      <c r="D2753" s="42" t="s">
        <v>1971</v>
      </c>
      <c r="E2753" s="42"/>
      <c r="F2753" s="16">
        <v>257916.3</v>
      </c>
      <c r="G2753" s="43">
        <v>257915.4</v>
      </c>
      <c r="H2753" s="44">
        <f t="shared" si="43"/>
        <v>0.99999651049584692</v>
      </c>
    </row>
    <row r="2754" spans="1:8" s="45" customFormat="1" ht="31.5" outlineLevel="1" x14ac:dyDescent="0.2">
      <c r="A2754" s="41" t="s">
        <v>15</v>
      </c>
      <c r="B2754" s="42" t="s">
        <v>1968</v>
      </c>
      <c r="C2754" s="42" t="s">
        <v>1780</v>
      </c>
      <c r="D2754" s="42" t="s">
        <v>1973</v>
      </c>
      <c r="E2754" s="42"/>
      <c r="F2754" s="16">
        <v>251459.1</v>
      </c>
      <c r="G2754" s="43">
        <v>251459.1</v>
      </c>
      <c r="H2754" s="44">
        <f t="shared" si="43"/>
        <v>1</v>
      </c>
    </row>
    <row r="2755" spans="1:8" s="45" customFormat="1" ht="63.75" customHeight="1" outlineLevel="2" x14ac:dyDescent="0.2">
      <c r="A2755" s="41" t="s">
        <v>17</v>
      </c>
      <c r="B2755" s="42" t="s">
        <v>1968</v>
      </c>
      <c r="C2755" s="42" t="s">
        <v>1780</v>
      </c>
      <c r="D2755" s="42" t="s">
        <v>1973</v>
      </c>
      <c r="E2755" s="42" t="s">
        <v>16</v>
      </c>
      <c r="F2755" s="16">
        <v>251459.1</v>
      </c>
      <c r="G2755" s="43">
        <v>251459.1</v>
      </c>
      <c r="H2755" s="44">
        <f t="shared" si="43"/>
        <v>1</v>
      </c>
    </row>
    <row r="2756" spans="1:8" s="45" customFormat="1" ht="31.5" outlineLevel="3" x14ac:dyDescent="0.2">
      <c r="A2756" s="41" t="s">
        <v>19</v>
      </c>
      <c r="B2756" s="42" t="s">
        <v>1968</v>
      </c>
      <c r="C2756" s="42" t="s">
        <v>1780</v>
      </c>
      <c r="D2756" s="42" t="s">
        <v>1974</v>
      </c>
      <c r="E2756" s="42"/>
      <c r="F2756" s="16">
        <v>6457.2</v>
      </c>
      <c r="G2756" s="43">
        <v>6456.3</v>
      </c>
      <c r="H2756" s="44">
        <f t="shared" si="43"/>
        <v>0.99986062070247173</v>
      </c>
    </row>
    <row r="2757" spans="1:8" s="45" customFormat="1" ht="63.75" customHeight="1" outlineLevel="4" x14ac:dyDescent="0.2">
      <c r="A2757" s="41" t="s">
        <v>17</v>
      </c>
      <c r="B2757" s="42" t="s">
        <v>1968</v>
      </c>
      <c r="C2757" s="42" t="s">
        <v>1780</v>
      </c>
      <c r="D2757" s="42" t="s">
        <v>1974</v>
      </c>
      <c r="E2757" s="42" t="s">
        <v>16</v>
      </c>
      <c r="F2757" s="16">
        <v>2689.9</v>
      </c>
      <c r="G2757" s="43">
        <v>2689.7</v>
      </c>
      <c r="H2757" s="44">
        <f t="shared" si="43"/>
        <v>0.99992564779359816</v>
      </c>
    </row>
    <row r="2758" spans="1:8" s="45" customFormat="1" ht="31.5" outlineLevel="5" x14ac:dyDescent="0.2">
      <c r="A2758" s="41" t="s">
        <v>21</v>
      </c>
      <c r="B2758" s="42" t="s">
        <v>1968</v>
      </c>
      <c r="C2758" s="42" t="s">
        <v>1780</v>
      </c>
      <c r="D2758" s="42" t="s">
        <v>1974</v>
      </c>
      <c r="E2758" s="42" t="s">
        <v>20</v>
      </c>
      <c r="F2758" s="16">
        <v>3753.8</v>
      </c>
      <c r="G2758" s="43">
        <v>3753.5</v>
      </c>
      <c r="H2758" s="44">
        <f t="shared" si="43"/>
        <v>0.99992008098460217</v>
      </c>
    </row>
    <row r="2759" spans="1:8" s="45" customFormat="1" ht="15.75" outlineLevel="6" x14ac:dyDescent="0.2">
      <c r="A2759" s="41" t="s">
        <v>81</v>
      </c>
      <c r="B2759" s="42" t="s">
        <v>1968</v>
      </c>
      <c r="C2759" s="42" t="s">
        <v>1780</v>
      </c>
      <c r="D2759" s="42" t="s">
        <v>1974</v>
      </c>
      <c r="E2759" s="42" t="s">
        <v>80</v>
      </c>
      <c r="F2759" s="16">
        <v>11</v>
      </c>
      <c r="G2759" s="43">
        <v>11</v>
      </c>
      <c r="H2759" s="44">
        <f t="shared" si="43"/>
        <v>1</v>
      </c>
    </row>
    <row r="2760" spans="1:8" s="45" customFormat="1" ht="15.75" outlineLevel="7" x14ac:dyDescent="0.2">
      <c r="A2760" s="41" t="s">
        <v>72</v>
      </c>
      <c r="B2760" s="42" t="s">
        <v>1968</v>
      </c>
      <c r="C2760" s="42" t="s">
        <v>1780</v>
      </c>
      <c r="D2760" s="42" t="s">
        <v>1974</v>
      </c>
      <c r="E2760" s="42" t="s">
        <v>3</v>
      </c>
      <c r="F2760" s="16">
        <v>2.5</v>
      </c>
      <c r="G2760" s="43">
        <v>2.1</v>
      </c>
      <c r="H2760" s="44">
        <f t="shared" ref="H2760:H2823" si="44">G2760/F2760</f>
        <v>0.84000000000000008</v>
      </c>
    </row>
    <row r="2761" spans="1:8" s="45" customFormat="1" ht="31.5" outlineLevel="6" x14ac:dyDescent="0.2">
      <c r="A2761" s="41" t="s">
        <v>1976</v>
      </c>
      <c r="B2761" s="42" t="s">
        <v>1968</v>
      </c>
      <c r="C2761" s="42" t="s">
        <v>1780</v>
      </c>
      <c r="D2761" s="42" t="s">
        <v>1975</v>
      </c>
      <c r="E2761" s="42"/>
      <c r="F2761" s="16">
        <v>197534.7</v>
      </c>
      <c r="G2761" s="43">
        <v>197534.6</v>
      </c>
      <c r="H2761" s="44">
        <f t="shared" si="44"/>
        <v>0.99999949375983055</v>
      </c>
    </row>
    <row r="2762" spans="1:8" s="45" customFormat="1" ht="94.5" outlineLevel="7" x14ac:dyDescent="0.2">
      <c r="A2762" s="41" t="s">
        <v>39</v>
      </c>
      <c r="B2762" s="42" t="s">
        <v>1968</v>
      </c>
      <c r="C2762" s="42" t="s">
        <v>1780</v>
      </c>
      <c r="D2762" s="42" t="s">
        <v>1977</v>
      </c>
      <c r="E2762" s="42"/>
      <c r="F2762" s="16">
        <v>197534.7</v>
      </c>
      <c r="G2762" s="43">
        <v>197534.6</v>
      </c>
      <c r="H2762" s="44">
        <f t="shared" si="44"/>
        <v>0.99999949375983055</v>
      </c>
    </row>
    <row r="2763" spans="1:8" s="45" customFormat="1" ht="63.75" customHeight="1" outlineLevel="7" x14ac:dyDescent="0.2">
      <c r="A2763" s="41" t="s">
        <v>17</v>
      </c>
      <c r="B2763" s="42" t="s">
        <v>1968</v>
      </c>
      <c r="C2763" s="42" t="s">
        <v>1780</v>
      </c>
      <c r="D2763" s="42" t="s">
        <v>1977</v>
      </c>
      <c r="E2763" s="42" t="s">
        <v>16</v>
      </c>
      <c r="F2763" s="16">
        <v>70508.2</v>
      </c>
      <c r="G2763" s="43">
        <v>70508.2</v>
      </c>
      <c r="H2763" s="44">
        <f t="shared" si="44"/>
        <v>1</v>
      </c>
    </row>
    <row r="2764" spans="1:8" s="45" customFormat="1" ht="31.5" outlineLevel="7" x14ac:dyDescent="0.2">
      <c r="A2764" s="41" t="s">
        <v>21</v>
      </c>
      <c r="B2764" s="42" t="s">
        <v>1968</v>
      </c>
      <c r="C2764" s="42" t="s">
        <v>1780</v>
      </c>
      <c r="D2764" s="42" t="s">
        <v>1977</v>
      </c>
      <c r="E2764" s="42" t="s">
        <v>20</v>
      </c>
      <c r="F2764" s="16">
        <v>126127.4</v>
      </c>
      <c r="G2764" s="43">
        <v>126127.3</v>
      </c>
      <c r="H2764" s="44">
        <f t="shared" si="44"/>
        <v>0.99999920715086499</v>
      </c>
    </row>
    <row r="2765" spans="1:8" s="45" customFormat="1" ht="15.75" x14ac:dyDescent="0.2">
      <c r="A2765" s="41" t="s">
        <v>72</v>
      </c>
      <c r="B2765" s="42" t="s">
        <v>1968</v>
      </c>
      <c r="C2765" s="42" t="s">
        <v>1780</v>
      </c>
      <c r="D2765" s="42" t="s">
        <v>1977</v>
      </c>
      <c r="E2765" s="42" t="s">
        <v>3</v>
      </c>
      <c r="F2765" s="16">
        <v>899.1</v>
      </c>
      <c r="G2765" s="43">
        <v>899.1</v>
      </c>
      <c r="H2765" s="44">
        <f t="shared" si="44"/>
        <v>1</v>
      </c>
    </row>
    <row r="2766" spans="1:8" ht="31.5" outlineLevel="1" collapsed="1" x14ac:dyDescent="0.2">
      <c r="A2766" s="40" t="s">
        <v>1787</v>
      </c>
      <c r="B2766" s="36" t="s">
        <v>1968</v>
      </c>
      <c r="C2766" s="36" t="s">
        <v>1786</v>
      </c>
      <c r="D2766" s="36"/>
      <c r="E2766" s="36"/>
      <c r="F2766" s="15">
        <v>4284.7</v>
      </c>
      <c r="G2766" s="38">
        <v>4284.7</v>
      </c>
      <c r="H2766" s="39">
        <f t="shared" si="44"/>
        <v>1</v>
      </c>
    </row>
    <row r="2767" spans="1:8" s="45" customFormat="1" ht="47.25" outlineLevel="2" x14ac:dyDescent="0.2">
      <c r="A2767" s="41" t="s">
        <v>1282</v>
      </c>
      <c r="B2767" s="42" t="s">
        <v>1968</v>
      </c>
      <c r="C2767" s="42" t="s">
        <v>1786</v>
      </c>
      <c r="D2767" s="42" t="s">
        <v>1281</v>
      </c>
      <c r="E2767" s="42"/>
      <c r="F2767" s="16">
        <v>4284.7</v>
      </c>
      <c r="G2767" s="43">
        <v>4284.7</v>
      </c>
      <c r="H2767" s="44">
        <f t="shared" si="44"/>
        <v>1</v>
      </c>
    </row>
    <row r="2768" spans="1:8" s="45" customFormat="1" ht="47.25" outlineLevel="3" x14ac:dyDescent="0.2">
      <c r="A2768" s="41" t="s">
        <v>1979</v>
      </c>
      <c r="B2768" s="42" t="s">
        <v>1968</v>
      </c>
      <c r="C2768" s="42" t="s">
        <v>1786</v>
      </c>
      <c r="D2768" s="42" t="s">
        <v>1978</v>
      </c>
      <c r="E2768" s="42"/>
      <c r="F2768" s="16">
        <v>4284.7</v>
      </c>
      <c r="G2768" s="43">
        <v>4284.7</v>
      </c>
      <c r="H2768" s="44">
        <f t="shared" si="44"/>
        <v>1</v>
      </c>
    </row>
    <row r="2769" spans="1:8" s="45" customFormat="1" ht="47.25" outlineLevel="4" x14ac:dyDescent="0.2">
      <c r="A2769" s="41" t="s">
        <v>1981</v>
      </c>
      <c r="B2769" s="42" t="s">
        <v>1968</v>
      </c>
      <c r="C2769" s="42" t="s">
        <v>1786</v>
      </c>
      <c r="D2769" s="42" t="s">
        <v>1980</v>
      </c>
      <c r="E2769" s="42"/>
      <c r="F2769" s="16">
        <v>4284.7</v>
      </c>
      <c r="G2769" s="43">
        <v>4284.7</v>
      </c>
      <c r="H2769" s="44">
        <f t="shared" si="44"/>
        <v>1</v>
      </c>
    </row>
    <row r="2770" spans="1:8" s="45" customFormat="1" ht="94.5" outlineLevel="5" x14ac:dyDescent="0.2">
      <c r="A2770" s="41" t="s">
        <v>39</v>
      </c>
      <c r="B2770" s="42" t="s">
        <v>1968</v>
      </c>
      <c r="C2770" s="42" t="s">
        <v>1786</v>
      </c>
      <c r="D2770" s="42" t="s">
        <v>1982</v>
      </c>
      <c r="E2770" s="42"/>
      <c r="F2770" s="16">
        <v>4284.7</v>
      </c>
      <c r="G2770" s="43">
        <v>4284.7</v>
      </c>
      <c r="H2770" s="44">
        <f t="shared" si="44"/>
        <v>1</v>
      </c>
    </row>
    <row r="2771" spans="1:8" s="45" customFormat="1" ht="63.75" customHeight="1" outlineLevel="6" x14ac:dyDescent="0.2">
      <c r="A2771" s="41" t="s">
        <v>17</v>
      </c>
      <c r="B2771" s="42" t="s">
        <v>1968</v>
      </c>
      <c r="C2771" s="42" t="s">
        <v>1786</v>
      </c>
      <c r="D2771" s="42" t="s">
        <v>1982</v>
      </c>
      <c r="E2771" s="42" t="s">
        <v>16</v>
      </c>
      <c r="F2771" s="16">
        <v>4190</v>
      </c>
      <c r="G2771" s="43">
        <v>4190</v>
      </c>
      <c r="H2771" s="44">
        <f t="shared" si="44"/>
        <v>1</v>
      </c>
    </row>
    <row r="2772" spans="1:8" s="45" customFormat="1" ht="31.5" outlineLevel="7" x14ac:dyDescent="0.2">
      <c r="A2772" s="41" t="s">
        <v>21</v>
      </c>
      <c r="B2772" s="42" t="s">
        <v>1968</v>
      </c>
      <c r="C2772" s="42" t="s">
        <v>1786</v>
      </c>
      <c r="D2772" s="42" t="s">
        <v>1982</v>
      </c>
      <c r="E2772" s="42" t="s">
        <v>20</v>
      </c>
      <c r="F2772" s="16">
        <v>93.9</v>
      </c>
      <c r="G2772" s="43">
        <v>93.9</v>
      </c>
      <c r="H2772" s="44">
        <f t="shared" si="44"/>
        <v>1</v>
      </c>
    </row>
    <row r="2773" spans="1:8" s="45" customFormat="1" ht="15.75" outlineLevel="6" x14ac:dyDescent="0.2">
      <c r="A2773" s="41" t="s">
        <v>72</v>
      </c>
      <c r="B2773" s="42" t="s">
        <v>1968</v>
      </c>
      <c r="C2773" s="42" t="s">
        <v>1786</v>
      </c>
      <c r="D2773" s="42" t="s">
        <v>1982</v>
      </c>
      <c r="E2773" s="42" t="s">
        <v>3</v>
      </c>
      <c r="F2773" s="16">
        <v>0.8</v>
      </c>
      <c r="G2773" s="43">
        <v>0.8</v>
      </c>
      <c r="H2773" s="44">
        <f t="shared" si="44"/>
        <v>1</v>
      </c>
    </row>
    <row r="2774" spans="1:8" ht="15.75" outlineLevel="7" x14ac:dyDescent="0.2">
      <c r="A2774" s="40" t="s">
        <v>7</v>
      </c>
      <c r="B2774" s="36" t="s">
        <v>1968</v>
      </c>
      <c r="C2774" s="36" t="s">
        <v>6</v>
      </c>
      <c r="D2774" s="36"/>
      <c r="E2774" s="36"/>
      <c r="F2774" s="15">
        <v>64640.1</v>
      </c>
      <c r="G2774" s="38">
        <v>62725</v>
      </c>
      <c r="H2774" s="39">
        <f t="shared" si="44"/>
        <v>0.97037287999245048</v>
      </c>
    </row>
    <row r="2775" spans="1:8" s="45" customFormat="1" ht="47.25" outlineLevel="7" x14ac:dyDescent="0.2">
      <c r="A2775" s="41" t="s">
        <v>1282</v>
      </c>
      <c r="B2775" s="42" t="s">
        <v>1968</v>
      </c>
      <c r="C2775" s="42" t="s">
        <v>6</v>
      </c>
      <c r="D2775" s="42" t="s">
        <v>1281</v>
      </c>
      <c r="E2775" s="42"/>
      <c r="F2775" s="16">
        <v>29211.200000000001</v>
      </c>
      <c r="G2775" s="43">
        <v>29209.599999999999</v>
      </c>
      <c r="H2775" s="44">
        <f t="shared" si="44"/>
        <v>0.99994522648847006</v>
      </c>
    </row>
    <row r="2776" spans="1:8" s="45" customFormat="1" ht="47.25" outlineLevel="7" x14ac:dyDescent="0.2">
      <c r="A2776" s="41" t="s">
        <v>1979</v>
      </c>
      <c r="B2776" s="42" t="s">
        <v>1968</v>
      </c>
      <c r="C2776" s="42" t="s">
        <v>6</v>
      </c>
      <c r="D2776" s="42" t="s">
        <v>1978</v>
      </c>
      <c r="E2776" s="42"/>
      <c r="F2776" s="16">
        <v>29211.200000000001</v>
      </c>
      <c r="G2776" s="43">
        <v>29209.599999999999</v>
      </c>
      <c r="H2776" s="44">
        <f t="shared" si="44"/>
        <v>0.99994522648847006</v>
      </c>
    </row>
    <row r="2777" spans="1:8" s="45" customFormat="1" ht="47.25" outlineLevel="6" x14ac:dyDescent="0.2">
      <c r="A2777" s="41" t="s">
        <v>1981</v>
      </c>
      <c r="B2777" s="42" t="s">
        <v>1968</v>
      </c>
      <c r="C2777" s="42" t="s">
        <v>6</v>
      </c>
      <c r="D2777" s="42" t="s">
        <v>1980</v>
      </c>
      <c r="E2777" s="42"/>
      <c r="F2777" s="16">
        <v>21068.400000000001</v>
      </c>
      <c r="G2777" s="43">
        <v>21068.1</v>
      </c>
      <c r="H2777" s="44">
        <f t="shared" si="44"/>
        <v>0.99998576066526157</v>
      </c>
    </row>
    <row r="2778" spans="1:8" s="45" customFormat="1" ht="31.5" outlineLevel="7" x14ac:dyDescent="0.2">
      <c r="A2778" s="41" t="s">
        <v>15</v>
      </c>
      <c r="B2778" s="42" t="s">
        <v>1968</v>
      </c>
      <c r="C2778" s="42" t="s">
        <v>6</v>
      </c>
      <c r="D2778" s="42" t="s">
        <v>1983</v>
      </c>
      <c r="E2778" s="42"/>
      <c r="F2778" s="16">
        <v>21001.9</v>
      </c>
      <c r="G2778" s="43">
        <v>21001.8</v>
      </c>
      <c r="H2778" s="44">
        <f t="shared" si="44"/>
        <v>0.999995238526038</v>
      </c>
    </row>
    <row r="2779" spans="1:8" s="45" customFormat="1" ht="63.75" customHeight="1" outlineLevel="6" x14ac:dyDescent="0.2">
      <c r="A2779" s="41" t="s">
        <v>17</v>
      </c>
      <c r="B2779" s="42" t="s">
        <v>1968</v>
      </c>
      <c r="C2779" s="42" t="s">
        <v>6</v>
      </c>
      <c r="D2779" s="42" t="s">
        <v>1983</v>
      </c>
      <c r="E2779" s="42" t="s">
        <v>16</v>
      </c>
      <c r="F2779" s="16">
        <v>21001.9</v>
      </c>
      <c r="G2779" s="43">
        <v>21001.8</v>
      </c>
      <c r="H2779" s="44">
        <f t="shared" si="44"/>
        <v>0.999995238526038</v>
      </c>
    </row>
    <row r="2780" spans="1:8" s="45" customFormat="1" ht="31.5" outlineLevel="7" x14ac:dyDescent="0.2">
      <c r="A2780" s="41" t="s">
        <v>19</v>
      </c>
      <c r="B2780" s="42" t="s">
        <v>1968</v>
      </c>
      <c r="C2780" s="42" t="s">
        <v>6</v>
      </c>
      <c r="D2780" s="42" t="s">
        <v>1984</v>
      </c>
      <c r="E2780" s="42"/>
      <c r="F2780" s="16">
        <v>66.5</v>
      </c>
      <c r="G2780" s="43">
        <v>66.3</v>
      </c>
      <c r="H2780" s="44">
        <f t="shared" si="44"/>
        <v>0.99699248120300743</v>
      </c>
    </row>
    <row r="2781" spans="1:8" s="45" customFormat="1" ht="63.75" customHeight="1" outlineLevel="1" x14ac:dyDescent="0.2">
      <c r="A2781" s="41" t="s">
        <v>17</v>
      </c>
      <c r="B2781" s="42" t="s">
        <v>1968</v>
      </c>
      <c r="C2781" s="42" t="s">
        <v>6</v>
      </c>
      <c r="D2781" s="42" t="s">
        <v>1984</v>
      </c>
      <c r="E2781" s="42" t="s">
        <v>16</v>
      </c>
      <c r="F2781" s="16">
        <v>40.200000000000003</v>
      </c>
      <c r="G2781" s="43">
        <v>40.1</v>
      </c>
      <c r="H2781" s="44">
        <f t="shared" si="44"/>
        <v>0.99751243781094523</v>
      </c>
    </row>
    <row r="2782" spans="1:8" s="45" customFormat="1" ht="31.5" outlineLevel="2" x14ac:dyDescent="0.2">
      <c r="A2782" s="41" t="s">
        <v>21</v>
      </c>
      <c r="B2782" s="42" t="s">
        <v>1968</v>
      </c>
      <c r="C2782" s="42" t="s">
        <v>6</v>
      </c>
      <c r="D2782" s="42" t="s">
        <v>1984</v>
      </c>
      <c r="E2782" s="42" t="s">
        <v>20</v>
      </c>
      <c r="F2782" s="16">
        <v>26.3</v>
      </c>
      <c r="G2782" s="43">
        <v>26.2</v>
      </c>
      <c r="H2782" s="44">
        <f t="shared" si="44"/>
        <v>0.99619771863117867</v>
      </c>
    </row>
    <row r="2783" spans="1:8" s="45" customFormat="1" ht="47.25" outlineLevel="3" x14ac:dyDescent="0.2">
      <c r="A2783" s="41" t="s">
        <v>1986</v>
      </c>
      <c r="B2783" s="42" t="s">
        <v>1968</v>
      </c>
      <c r="C2783" s="42" t="s">
        <v>6</v>
      </c>
      <c r="D2783" s="42" t="s">
        <v>1985</v>
      </c>
      <c r="E2783" s="42"/>
      <c r="F2783" s="16">
        <v>8142.8</v>
      </c>
      <c r="G2783" s="43">
        <v>8141.5</v>
      </c>
      <c r="H2783" s="44">
        <f t="shared" si="44"/>
        <v>0.99984034975684033</v>
      </c>
    </row>
    <row r="2784" spans="1:8" s="45" customFormat="1" ht="94.5" outlineLevel="4" x14ac:dyDescent="0.2">
      <c r="A2784" s="41" t="s">
        <v>1988</v>
      </c>
      <c r="B2784" s="42" t="s">
        <v>1968</v>
      </c>
      <c r="C2784" s="42" t="s">
        <v>6</v>
      </c>
      <c r="D2784" s="42" t="s">
        <v>1987</v>
      </c>
      <c r="E2784" s="42"/>
      <c r="F2784" s="16">
        <v>604.9</v>
      </c>
      <c r="G2784" s="43">
        <v>604.1</v>
      </c>
      <c r="H2784" s="44">
        <f t="shared" si="44"/>
        <v>0.99867746734997531</v>
      </c>
    </row>
    <row r="2785" spans="1:8" s="45" customFormat="1" ht="31.5" outlineLevel="5" x14ac:dyDescent="0.2">
      <c r="A2785" s="41" t="s">
        <v>41</v>
      </c>
      <c r="B2785" s="42" t="s">
        <v>1968</v>
      </c>
      <c r="C2785" s="42" t="s">
        <v>6</v>
      </c>
      <c r="D2785" s="42" t="s">
        <v>1987</v>
      </c>
      <c r="E2785" s="42" t="s">
        <v>40</v>
      </c>
      <c r="F2785" s="16">
        <v>604.9</v>
      </c>
      <c r="G2785" s="43">
        <v>604.1</v>
      </c>
      <c r="H2785" s="44">
        <f t="shared" si="44"/>
        <v>0.99867746734997531</v>
      </c>
    </row>
    <row r="2786" spans="1:8" s="45" customFormat="1" ht="94.5" outlineLevel="6" x14ac:dyDescent="0.2">
      <c r="A2786" s="41" t="s">
        <v>39</v>
      </c>
      <c r="B2786" s="42" t="s">
        <v>1968</v>
      </c>
      <c r="C2786" s="42" t="s">
        <v>6</v>
      </c>
      <c r="D2786" s="42" t="s">
        <v>1989</v>
      </c>
      <c r="E2786" s="42"/>
      <c r="F2786" s="16">
        <v>7537.9</v>
      </c>
      <c r="G2786" s="43">
        <v>7537.4</v>
      </c>
      <c r="H2786" s="44">
        <f t="shared" si="44"/>
        <v>0.99993366852836996</v>
      </c>
    </row>
    <row r="2787" spans="1:8" s="45" customFormat="1" ht="63.75" customHeight="1" outlineLevel="7" x14ac:dyDescent="0.2">
      <c r="A2787" s="41" t="s">
        <v>17</v>
      </c>
      <c r="B2787" s="42" t="s">
        <v>1968</v>
      </c>
      <c r="C2787" s="42" t="s">
        <v>6</v>
      </c>
      <c r="D2787" s="42" t="s">
        <v>1989</v>
      </c>
      <c r="E2787" s="42" t="s">
        <v>16</v>
      </c>
      <c r="F2787" s="16">
        <v>6669.5</v>
      </c>
      <c r="G2787" s="43">
        <v>6669.5</v>
      </c>
      <c r="H2787" s="44">
        <f t="shared" si="44"/>
        <v>1</v>
      </c>
    </row>
    <row r="2788" spans="1:8" s="45" customFormat="1" ht="31.5" x14ac:dyDescent="0.2">
      <c r="A2788" s="41" t="s">
        <v>21</v>
      </c>
      <c r="B2788" s="42" t="s">
        <v>1968</v>
      </c>
      <c r="C2788" s="42" t="s">
        <v>6</v>
      </c>
      <c r="D2788" s="42" t="s">
        <v>1989</v>
      </c>
      <c r="E2788" s="42" t="s">
        <v>20</v>
      </c>
      <c r="F2788" s="16">
        <v>867.6</v>
      </c>
      <c r="G2788" s="43">
        <v>867.1</v>
      </c>
      <c r="H2788" s="44">
        <f t="shared" si="44"/>
        <v>0.99942369755647764</v>
      </c>
    </row>
    <row r="2789" spans="1:8" s="45" customFormat="1" ht="15.75" outlineLevel="1" x14ac:dyDescent="0.2">
      <c r="A2789" s="41" t="s">
        <v>72</v>
      </c>
      <c r="B2789" s="42" t="s">
        <v>1968</v>
      </c>
      <c r="C2789" s="42" t="s">
        <v>6</v>
      </c>
      <c r="D2789" s="42" t="s">
        <v>1989</v>
      </c>
      <c r="E2789" s="42" t="s">
        <v>3</v>
      </c>
      <c r="F2789" s="16">
        <v>0.8</v>
      </c>
      <c r="G2789" s="43">
        <v>0.8</v>
      </c>
      <c r="H2789" s="44">
        <f t="shared" si="44"/>
        <v>1</v>
      </c>
    </row>
    <row r="2790" spans="1:8" s="45" customFormat="1" ht="15.75" outlineLevel="2" x14ac:dyDescent="0.2">
      <c r="A2790" s="41" t="s">
        <v>1228</v>
      </c>
      <c r="B2790" s="42" t="s">
        <v>1968</v>
      </c>
      <c r="C2790" s="42" t="s">
        <v>6</v>
      </c>
      <c r="D2790" s="42" t="s">
        <v>1227</v>
      </c>
      <c r="E2790" s="42"/>
      <c r="F2790" s="16">
        <v>35428.9</v>
      </c>
      <c r="G2790" s="43">
        <v>33515.4</v>
      </c>
      <c r="H2790" s="44">
        <f t="shared" si="44"/>
        <v>0.9459904202501348</v>
      </c>
    </row>
    <row r="2791" spans="1:8" s="45" customFormat="1" ht="31.5" outlineLevel="3" x14ac:dyDescent="0.2">
      <c r="A2791" s="41" t="s">
        <v>1991</v>
      </c>
      <c r="B2791" s="42" t="s">
        <v>1968</v>
      </c>
      <c r="C2791" s="42" t="s">
        <v>6</v>
      </c>
      <c r="D2791" s="42" t="s">
        <v>1990</v>
      </c>
      <c r="E2791" s="42"/>
      <c r="F2791" s="16">
        <v>35428.9</v>
      </c>
      <c r="G2791" s="43">
        <v>33515.4</v>
      </c>
      <c r="H2791" s="44">
        <f t="shared" si="44"/>
        <v>0.9459904202501348</v>
      </c>
    </row>
    <row r="2792" spans="1:8" s="45" customFormat="1" ht="63" outlineLevel="4" x14ac:dyDescent="0.2">
      <c r="A2792" s="41" t="s">
        <v>1993</v>
      </c>
      <c r="B2792" s="42" t="s">
        <v>1968</v>
      </c>
      <c r="C2792" s="42" t="s">
        <v>6</v>
      </c>
      <c r="D2792" s="42" t="s">
        <v>1992</v>
      </c>
      <c r="E2792" s="42"/>
      <c r="F2792" s="16">
        <v>35102</v>
      </c>
      <c r="G2792" s="43">
        <v>33304.1</v>
      </c>
      <c r="H2792" s="44">
        <f t="shared" si="44"/>
        <v>0.94878069625662353</v>
      </c>
    </row>
    <row r="2793" spans="1:8" s="45" customFormat="1" ht="15.75" outlineLevel="5" x14ac:dyDescent="0.2">
      <c r="A2793" s="41" t="s">
        <v>113</v>
      </c>
      <c r="B2793" s="42" t="s">
        <v>1968</v>
      </c>
      <c r="C2793" s="42" t="s">
        <v>6</v>
      </c>
      <c r="D2793" s="42" t="s">
        <v>1992</v>
      </c>
      <c r="E2793" s="42" t="s">
        <v>112</v>
      </c>
      <c r="F2793" s="16">
        <v>35102</v>
      </c>
      <c r="G2793" s="43">
        <v>33304.1</v>
      </c>
      <c r="H2793" s="44">
        <f t="shared" si="44"/>
        <v>0.94878069625662353</v>
      </c>
    </row>
    <row r="2794" spans="1:8" s="45" customFormat="1" ht="110.25" outlineLevel="6" x14ac:dyDescent="0.2">
      <c r="A2794" s="46" t="s">
        <v>1995</v>
      </c>
      <c r="B2794" s="42" t="s">
        <v>1968</v>
      </c>
      <c r="C2794" s="42" t="s">
        <v>6</v>
      </c>
      <c r="D2794" s="42" t="s">
        <v>1994</v>
      </c>
      <c r="E2794" s="42"/>
      <c r="F2794" s="16">
        <v>326.89999999999998</v>
      </c>
      <c r="G2794" s="43">
        <v>211.3</v>
      </c>
      <c r="H2794" s="44">
        <f t="shared" si="44"/>
        <v>0.64637503823799336</v>
      </c>
    </row>
    <row r="2795" spans="1:8" s="45" customFormat="1" ht="15.75" outlineLevel="7" x14ac:dyDescent="0.2">
      <c r="A2795" s="41" t="s">
        <v>113</v>
      </c>
      <c r="B2795" s="42" t="s">
        <v>1968</v>
      </c>
      <c r="C2795" s="42" t="s">
        <v>6</v>
      </c>
      <c r="D2795" s="42" t="s">
        <v>1994</v>
      </c>
      <c r="E2795" s="42" t="s">
        <v>112</v>
      </c>
      <c r="F2795" s="16">
        <v>326.89999999999998</v>
      </c>
      <c r="G2795" s="43">
        <v>211.3</v>
      </c>
      <c r="H2795" s="44">
        <f t="shared" si="44"/>
        <v>0.64637503823799336</v>
      </c>
    </row>
    <row r="2796" spans="1:8" ht="31.5" customHeight="1" outlineLevel="2" x14ac:dyDescent="0.2">
      <c r="A2796" s="8" t="s">
        <v>2174</v>
      </c>
      <c r="B2796" s="36" t="s">
        <v>1996</v>
      </c>
      <c r="C2796" s="36"/>
      <c r="D2796" s="36"/>
      <c r="E2796" s="36"/>
      <c r="F2796" s="15">
        <v>57113.7</v>
      </c>
      <c r="G2796" s="38">
        <v>56695.199999999997</v>
      </c>
      <c r="H2796" s="39">
        <f t="shared" si="44"/>
        <v>0.99267251114881372</v>
      </c>
    </row>
    <row r="2797" spans="1:8" ht="15.75" outlineLevel="3" x14ac:dyDescent="0.2">
      <c r="A2797" s="40" t="s">
        <v>2128</v>
      </c>
      <c r="B2797" s="36" t="s">
        <v>1996</v>
      </c>
      <c r="C2797" s="36" t="s">
        <v>527</v>
      </c>
      <c r="D2797" s="36"/>
      <c r="E2797" s="36"/>
      <c r="F2797" s="15">
        <v>57113.7</v>
      </c>
      <c r="G2797" s="38">
        <v>56695.199999999997</v>
      </c>
      <c r="H2797" s="39">
        <f t="shared" si="44"/>
        <v>0.99267251114881372</v>
      </c>
    </row>
    <row r="2798" spans="1:8" ht="15.75" outlineLevel="4" collapsed="1" x14ac:dyDescent="0.2">
      <c r="A2798" s="40" t="s">
        <v>1292</v>
      </c>
      <c r="B2798" s="36" t="s">
        <v>1996</v>
      </c>
      <c r="C2798" s="36" t="s">
        <v>1291</v>
      </c>
      <c r="D2798" s="36"/>
      <c r="E2798" s="36"/>
      <c r="F2798" s="15">
        <v>57113.7</v>
      </c>
      <c r="G2798" s="38">
        <v>56695.199999999997</v>
      </c>
      <c r="H2798" s="39">
        <f t="shared" si="44"/>
        <v>0.99267251114881372</v>
      </c>
    </row>
    <row r="2799" spans="1:8" s="45" customFormat="1" ht="47.25" outlineLevel="5" x14ac:dyDescent="0.2">
      <c r="A2799" s="41" t="s">
        <v>1282</v>
      </c>
      <c r="B2799" s="42" t="s">
        <v>1996</v>
      </c>
      <c r="C2799" s="42" t="s">
        <v>1291</v>
      </c>
      <c r="D2799" s="42" t="s">
        <v>1281</v>
      </c>
      <c r="E2799" s="42"/>
      <c r="F2799" s="16">
        <v>57113.7</v>
      </c>
      <c r="G2799" s="43">
        <v>56695.199999999997</v>
      </c>
      <c r="H2799" s="44">
        <f t="shared" si="44"/>
        <v>0.99267251114881372</v>
      </c>
    </row>
    <row r="2800" spans="1:8" s="45" customFormat="1" ht="78.75" outlineLevel="6" x14ac:dyDescent="0.2">
      <c r="A2800" s="41" t="s">
        <v>1998</v>
      </c>
      <c r="B2800" s="42" t="s">
        <v>1996</v>
      </c>
      <c r="C2800" s="42" t="s">
        <v>1291</v>
      </c>
      <c r="D2800" s="42" t="s">
        <v>1997</v>
      </c>
      <c r="E2800" s="42"/>
      <c r="F2800" s="16">
        <v>57113.7</v>
      </c>
      <c r="G2800" s="43">
        <v>56695.199999999997</v>
      </c>
      <c r="H2800" s="44">
        <f t="shared" si="44"/>
        <v>0.99267251114881372</v>
      </c>
    </row>
    <row r="2801" spans="1:8" s="45" customFormat="1" ht="78.75" outlineLevel="7" x14ac:dyDescent="0.2">
      <c r="A2801" s="41" t="s">
        <v>2000</v>
      </c>
      <c r="B2801" s="42" t="s">
        <v>1996</v>
      </c>
      <c r="C2801" s="42" t="s">
        <v>1291</v>
      </c>
      <c r="D2801" s="42" t="s">
        <v>1999</v>
      </c>
      <c r="E2801" s="42"/>
      <c r="F2801" s="16">
        <v>57113.7</v>
      </c>
      <c r="G2801" s="43">
        <v>56695.199999999997</v>
      </c>
      <c r="H2801" s="44">
        <f t="shared" si="44"/>
        <v>0.99267251114881372</v>
      </c>
    </row>
    <row r="2802" spans="1:8" s="45" customFormat="1" ht="31.5" outlineLevel="6" x14ac:dyDescent="0.2">
      <c r="A2802" s="41" t="s">
        <v>15</v>
      </c>
      <c r="B2802" s="42" t="s">
        <v>1996</v>
      </c>
      <c r="C2802" s="42" t="s">
        <v>1291</v>
      </c>
      <c r="D2802" s="42" t="s">
        <v>2001</v>
      </c>
      <c r="E2802" s="42"/>
      <c r="F2802" s="16">
        <v>49660</v>
      </c>
      <c r="G2802" s="43">
        <v>49346.6</v>
      </c>
      <c r="H2802" s="44">
        <f t="shared" si="44"/>
        <v>0.9936890857833266</v>
      </c>
    </row>
    <row r="2803" spans="1:8" s="45" customFormat="1" ht="63.75" customHeight="1" outlineLevel="7" x14ac:dyDescent="0.2">
      <c r="A2803" s="41" t="s">
        <v>17</v>
      </c>
      <c r="B2803" s="42" t="s">
        <v>1996</v>
      </c>
      <c r="C2803" s="42" t="s">
        <v>1291</v>
      </c>
      <c r="D2803" s="42" t="s">
        <v>2001</v>
      </c>
      <c r="E2803" s="42" t="s">
        <v>16</v>
      </c>
      <c r="F2803" s="16">
        <v>49660</v>
      </c>
      <c r="G2803" s="43">
        <v>49346.6</v>
      </c>
      <c r="H2803" s="44">
        <f t="shared" si="44"/>
        <v>0.9936890857833266</v>
      </c>
    </row>
    <row r="2804" spans="1:8" s="45" customFormat="1" ht="31.5" outlineLevel="7" x14ac:dyDescent="0.2">
      <c r="A2804" s="41" t="s">
        <v>19</v>
      </c>
      <c r="B2804" s="42" t="s">
        <v>1996</v>
      </c>
      <c r="C2804" s="42" t="s">
        <v>1291</v>
      </c>
      <c r="D2804" s="42" t="s">
        <v>2002</v>
      </c>
      <c r="E2804" s="42"/>
      <c r="F2804" s="16">
        <v>7453.7</v>
      </c>
      <c r="G2804" s="43">
        <v>7348.6</v>
      </c>
      <c r="H2804" s="44">
        <f t="shared" si="44"/>
        <v>0.98589962032279277</v>
      </c>
    </row>
    <row r="2805" spans="1:8" s="45" customFormat="1" ht="63.75" customHeight="1" outlineLevel="7" x14ac:dyDescent="0.2">
      <c r="A2805" s="41" t="s">
        <v>17</v>
      </c>
      <c r="B2805" s="42" t="s">
        <v>1996</v>
      </c>
      <c r="C2805" s="42" t="s">
        <v>1291</v>
      </c>
      <c r="D2805" s="42" t="s">
        <v>2002</v>
      </c>
      <c r="E2805" s="42" t="s">
        <v>16</v>
      </c>
      <c r="F2805" s="16">
        <v>913</v>
      </c>
      <c r="G2805" s="43">
        <v>895.6</v>
      </c>
      <c r="H2805" s="44">
        <f t="shared" si="44"/>
        <v>0.98094194961664849</v>
      </c>
    </row>
    <row r="2806" spans="1:8" s="45" customFormat="1" ht="31.5" outlineLevel="6" x14ac:dyDescent="0.2">
      <c r="A2806" s="41" t="s">
        <v>21</v>
      </c>
      <c r="B2806" s="42" t="s">
        <v>1996</v>
      </c>
      <c r="C2806" s="42" t="s">
        <v>1291</v>
      </c>
      <c r="D2806" s="42" t="s">
        <v>2002</v>
      </c>
      <c r="E2806" s="42" t="s">
        <v>20</v>
      </c>
      <c r="F2806" s="16">
        <v>6417.7</v>
      </c>
      <c r="G2806" s="43">
        <v>6330</v>
      </c>
      <c r="H2806" s="44">
        <f t="shared" si="44"/>
        <v>0.98633466818330562</v>
      </c>
    </row>
    <row r="2807" spans="1:8" s="45" customFormat="1" ht="15.75" outlineLevel="7" x14ac:dyDescent="0.2">
      <c r="A2807" s="41" t="s">
        <v>72</v>
      </c>
      <c r="B2807" s="42" t="s">
        <v>1996</v>
      </c>
      <c r="C2807" s="42" t="s">
        <v>1291</v>
      </c>
      <c r="D2807" s="42" t="s">
        <v>2002</v>
      </c>
      <c r="E2807" s="42" t="s">
        <v>3</v>
      </c>
      <c r="F2807" s="16">
        <v>123</v>
      </c>
      <c r="G2807" s="43">
        <v>123</v>
      </c>
      <c r="H2807" s="44">
        <f t="shared" si="44"/>
        <v>1</v>
      </c>
    </row>
    <row r="2808" spans="1:8" ht="23.25" customHeight="1" outlineLevel="6" x14ac:dyDescent="0.2">
      <c r="A2808" s="8" t="s">
        <v>2175</v>
      </c>
      <c r="B2808" s="36" t="s">
        <v>2003</v>
      </c>
      <c r="C2808" s="36"/>
      <c r="D2808" s="36"/>
      <c r="E2808" s="36"/>
      <c r="F2808" s="15">
        <v>319986.09999999998</v>
      </c>
      <c r="G2808" s="38">
        <v>317459.3</v>
      </c>
      <c r="H2808" s="39">
        <f t="shared" si="44"/>
        <v>0.99210340699174127</v>
      </c>
    </row>
    <row r="2809" spans="1:8" ht="15.75" outlineLevel="7" x14ac:dyDescent="0.2">
      <c r="A2809" s="40" t="s">
        <v>2128</v>
      </c>
      <c r="B2809" s="36" t="s">
        <v>2003</v>
      </c>
      <c r="C2809" s="36" t="s">
        <v>527</v>
      </c>
      <c r="D2809" s="36"/>
      <c r="E2809" s="36"/>
      <c r="F2809" s="15">
        <v>318186.09999999998</v>
      </c>
      <c r="G2809" s="38">
        <v>315659.3</v>
      </c>
      <c r="H2809" s="39">
        <f t="shared" si="44"/>
        <v>0.99205873543816026</v>
      </c>
    </row>
    <row r="2810" spans="1:8" ht="15.75" outlineLevel="7" x14ac:dyDescent="0.2">
      <c r="A2810" s="40" t="s">
        <v>999</v>
      </c>
      <c r="B2810" s="36" t="s">
        <v>2003</v>
      </c>
      <c r="C2810" s="36" t="s">
        <v>998</v>
      </c>
      <c r="D2810" s="36"/>
      <c r="E2810" s="36"/>
      <c r="F2810" s="15">
        <v>318186.09999999998</v>
      </c>
      <c r="G2810" s="38">
        <v>315659.3</v>
      </c>
      <c r="H2810" s="39">
        <f t="shared" si="44"/>
        <v>0.99205873543816026</v>
      </c>
    </row>
    <row r="2811" spans="1:8" s="45" customFormat="1" ht="63" x14ac:dyDescent="0.2">
      <c r="A2811" s="41" t="s">
        <v>567</v>
      </c>
      <c r="B2811" s="42" t="s">
        <v>2003</v>
      </c>
      <c r="C2811" s="42" t="s">
        <v>998</v>
      </c>
      <c r="D2811" s="42" t="s">
        <v>566</v>
      </c>
      <c r="E2811" s="42"/>
      <c r="F2811" s="16">
        <v>318186.09999999998</v>
      </c>
      <c r="G2811" s="43">
        <v>315659.3</v>
      </c>
      <c r="H2811" s="44">
        <f t="shared" si="44"/>
        <v>0.99205873543816026</v>
      </c>
    </row>
    <row r="2812" spans="1:8" s="45" customFormat="1" ht="31.5" outlineLevel="1" x14ac:dyDescent="0.2">
      <c r="A2812" s="41" t="s">
        <v>2005</v>
      </c>
      <c r="B2812" s="42" t="s">
        <v>2003</v>
      </c>
      <c r="C2812" s="42" t="s">
        <v>998</v>
      </c>
      <c r="D2812" s="42" t="s">
        <v>2004</v>
      </c>
      <c r="E2812" s="42"/>
      <c r="F2812" s="16">
        <v>318186.09999999998</v>
      </c>
      <c r="G2812" s="43">
        <v>315659.3</v>
      </c>
      <c r="H2812" s="44">
        <f t="shared" si="44"/>
        <v>0.99205873543816026</v>
      </c>
    </row>
    <row r="2813" spans="1:8" s="45" customFormat="1" ht="31.5" outlineLevel="2" x14ac:dyDescent="0.2">
      <c r="A2813" s="41" t="s">
        <v>2007</v>
      </c>
      <c r="B2813" s="42" t="s">
        <v>2003</v>
      </c>
      <c r="C2813" s="42" t="s">
        <v>998</v>
      </c>
      <c r="D2813" s="42" t="s">
        <v>2006</v>
      </c>
      <c r="E2813" s="42"/>
      <c r="F2813" s="16">
        <v>318186.09999999998</v>
      </c>
      <c r="G2813" s="43">
        <v>315659.3</v>
      </c>
      <c r="H2813" s="44">
        <f t="shared" si="44"/>
        <v>0.99205873543816026</v>
      </c>
    </row>
    <row r="2814" spans="1:8" s="45" customFormat="1" ht="31.5" outlineLevel="3" x14ac:dyDescent="0.2">
      <c r="A2814" s="41" t="s">
        <v>15</v>
      </c>
      <c r="B2814" s="42" t="s">
        <v>2003</v>
      </c>
      <c r="C2814" s="42" t="s">
        <v>998</v>
      </c>
      <c r="D2814" s="42" t="s">
        <v>2008</v>
      </c>
      <c r="E2814" s="42"/>
      <c r="F2814" s="16">
        <v>45776.7</v>
      </c>
      <c r="G2814" s="43">
        <v>45657.7</v>
      </c>
      <c r="H2814" s="44">
        <f t="shared" si="44"/>
        <v>0.99740042423328901</v>
      </c>
    </row>
    <row r="2815" spans="1:8" s="45" customFormat="1" ht="63.75" customHeight="1" outlineLevel="4" x14ac:dyDescent="0.2">
      <c r="A2815" s="41" t="s">
        <v>17</v>
      </c>
      <c r="B2815" s="42" t="s">
        <v>2003</v>
      </c>
      <c r="C2815" s="42" t="s">
        <v>998</v>
      </c>
      <c r="D2815" s="42" t="s">
        <v>2008</v>
      </c>
      <c r="E2815" s="42" t="s">
        <v>16</v>
      </c>
      <c r="F2815" s="16">
        <v>45776.7</v>
      </c>
      <c r="G2815" s="43">
        <v>45657.7</v>
      </c>
      <c r="H2815" s="44">
        <f t="shared" si="44"/>
        <v>0.99740042423328901</v>
      </c>
    </row>
    <row r="2816" spans="1:8" s="45" customFormat="1" ht="31.5" outlineLevel="5" x14ac:dyDescent="0.2">
      <c r="A2816" s="41" t="s">
        <v>19</v>
      </c>
      <c r="B2816" s="42" t="s">
        <v>2003</v>
      </c>
      <c r="C2816" s="42" t="s">
        <v>998</v>
      </c>
      <c r="D2816" s="42" t="s">
        <v>2009</v>
      </c>
      <c r="E2816" s="42"/>
      <c r="F2816" s="16">
        <v>2131.5</v>
      </c>
      <c r="G2816" s="43">
        <v>2080.8000000000002</v>
      </c>
      <c r="H2816" s="44">
        <f t="shared" si="44"/>
        <v>0.97621393384940192</v>
      </c>
    </row>
    <row r="2817" spans="1:8" s="45" customFormat="1" ht="63.75" customHeight="1" outlineLevel="6" x14ac:dyDescent="0.2">
      <c r="A2817" s="41" t="s">
        <v>17</v>
      </c>
      <c r="B2817" s="42" t="s">
        <v>2003</v>
      </c>
      <c r="C2817" s="42" t="s">
        <v>998</v>
      </c>
      <c r="D2817" s="42" t="s">
        <v>2009</v>
      </c>
      <c r="E2817" s="42" t="s">
        <v>16</v>
      </c>
      <c r="F2817" s="16">
        <v>253.8</v>
      </c>
      <c r="G2817" s="43">
        <v>234.1</v>
      </c>
      <c r="H2817" s="44">
        <f t="shared" si="44"/>
        <v>0.92237982663514573</v>
      </c>
    </row>
    <row r="2818" spans="1:8" s="45" customFormat="1" ht="31.5" outlineLevel="7" x14ac:dyDescent="0.2">
      <c r="A2818" s="41" t="s">
        <v>21</v>
      </c>
      <c r="B2818" s="42" t="s">
        <v>2003</v>
      </c>
      <c r="C2818" s="42" t="s">
        <v>998</v>
      </c>
      <c r="D2818" s="42" t="s">
        <v>2009</v>
      </c>
      <c r="E2818" s="42" t="s">
        <v>20</v>
      </c>
      <c r="F2818" s="16">
        <v>1843.7</v>
      </c>
      <c r="G2818" s="43">
        <v>1812.7</v>
      </c>
      <c r="H2818" s="44">
        <f t="shared" si="44"/>
        <v>0.98318598470467</v>
      </c>
    </row>
    <row r="2819" spans="1:8" s="45" customFormat="1" ht="15.75" outlineLevel="4" x14ac:dyDescent="0.2">
      <c r="A2819" s="41" t="s">
        <v>72</v>
      </c>
      <c r="B2819" s="42" t="s">
        <v>2003</v>
      </c>
      <c r="C2819" s="42" t="s">
        <v>998</v>
      </c>
      <c r="D2819" s="42" t="s">
        <v>2009</v>
      </c>
      <c r="E2819" s="42" t="s">
        <v>3</v>
      </c>
      <c r="F2819" s="16">
        <v>34</v>
      </c>
      <c r="G2819" s="43">
        <v>34</v>
      </c>
      <c r="H2819" s="44">
        <f t="shared" si="44"/>
        <v>1</v>
      </c>
    </row>
    <row r="2820" spans="1:8" s="45" customFormat="1" ht="47.25" outlineLevel="5" x14ac:dyDescent="0.2">
      <c r="A2820" s="41" t="s">
        <v>2011</v>
      </c>
      <c r="B2820" s="42" t="s">
        <v>2003</v>
      </c>
      <c r="C2820" s="42" t="s">
        <v>998</v>
      </c>
      <c r="D2820" s="42" t="s">
        <v>2010</v>
      </c>
      <c r="E2820" s="42"/>
      <c r="F2820" s="16">
        <v>246127.9</v>
      </c>
      <c r="G2820" s="43">
        <v>246121.3</v>
      </c>
      <c r="H2820" s="44">
        <f t="shared" si="44"/>
        <v>0.99997318467349694</v>
      </c>
    </row>
    <row r="2821" spans="1:8" s="45" customFormat="1" ht="31.5" outlineLevel="6" x14ac:dyDescent="0.2">
      <c r="A2821" s="41" t="s">
        <v>41</v>
      </c>
      <c r="B2821" s="42" t="s">
        <v>2003</v>
      </c>
      <c r="C2821" s="42" t="s">
        <v>998</v>
      </c>
      <c r="D2821" s="42" t="s">
        <v>2010</v>
      </c>
      <c r="E2821" s="42" t="s">
        <v>40</v>
      </c>
      <c r="F2821" s="16">
        <v>246127.9</v>
      </c>
      <c r="G2821" s="43">
        <v>246121.3</v>
      </c>
      <c r="H2821" s="44">
        <f t="shared" si="44"/>
        <v>0.99997318467349694</v>
      </c>
    </row>
    <row r="2822" spans="1:8" s="45" customFormat="1" ht="63" outlineLevel="7" x14ac:dyDescent="0.2">
      <c r="A2822" s="41" t="s">
        <v>2013</v>
      </c>
      <c r="B2822" s="42" t="s">
        <v>2003</v>
      </c>
      <c r="C2822" s="42" t="s">
        <v>998</v>
      </c>
      <c r="D2822" s="42" t="s">
        <v>2012</v>
      </c>
      <c r="E2822" s="42"/>
      <c r="F2822" s="16">
        <v>24150</v>
      </c>
      <c r="G2822" s="43">
        <v>21799.5</v>
      </c>
      <c r="H2822" s="44">
        <f t="shared" si="44"/>
        <v>0.9026708074534161</v>
      </c>
    </row>
    <row r="2823" spans="1:8" s="45" customFormat="1" ht="15.75" outlineLevel="6" x14ac:dyDescent="0.2">
      <c r="A2823" s="41" t="s">
        <v>113</v>
      </c>
      <c r="B2823" s="42" t="s">
        <v>2003</v>
      </c>
      <c r="C2823" s="42" t="s">
        <v>998</v>
      </c>
      <c r="D2823" s="42" t="s">
        <v>2012</v>
      </c>
      <c r="E2823" s="42" t="s">
        <v>112</v>
      </c>
      <c r="F2823" s="16">
        <v>24150</v>
      </c>
      <c r="G2823" s="43">
        <v>21799.5</v>
      </c>
      <c r="H2823" s="44">
        <f t="shared" si="44"/>
        <v>0.9026708074534161</v>
      </c>
    </row>
    <row r="2824" spans="1:8" ht="15.75" outlineLevel="7" x14ac:dyDescent="0.2">
      <c r="A2824" s="40" t="s">
        <v>2114</v>
      </c>
      <c r="B2824" s="36" t="s">
        <v>2003</v>
      </c>
      <c r="C2824" s="36" t="s">
        <v>161</v>
      </c>
      <c r="D2824" s="36"/>
      <c r="E2824" s="36"/>
      <c r="F2824" s="15">
        <v>1800</v>
      </c>
      <c r="G2824" s="38">
        <v>1800</v>
      </c>
      <c r="H2824" s="39">
        <f t="shared" ref="H2824:H2887" si="45">G2824/F2824</f>
        <v>1</v>
      </c>
    </row>
    <row r="2825" spans="1:8" ht="15.75" outlineLevel="7" x14ac:dyDescent="0.2">
      <c r="A2825" s="40" t="s">
        <v>164</v>
      </c>
      <c r="B2825" s="36" t="s">
        <v>2003</v>
      </c>
      <c r="C2825" s="36" t="s">
        <v>163</v>
      </c>
      <c r="D2825" s="36"/>
      <c r="E2825" s="36"/>
      <c r="F2825" s="15">
        <v>1800</v>
      </c>
      <c r="G2825" s="38">
        <v>1800</v>
      </c>
      <c r="H2825" s="39">
        <f t="shared" si="45"/>
        <v>1</v>
      </c>
    </row>
    <row r="2826" spans="1:8" s="45" customFormat="1" ht="63" outlineLevel="7" x14ac:dyDescent="0.2">
      <c r="A2826" s="41" t="s">
        <v>567</v>
      </c>
      <c r="B2826" s="42" t="s">
        <v>2003</v>
      </c>
      <c r="C2826" s="42" t="s">
        <v>163</v>
      </c>
      <c r="D2826" s="42" t="s">
        <v>566</v>
      </c>
      <c r="E2826" s="42"/>
      <c r="F2826" s="16">
        <v>1800</v>
      </c>
      <c r="G2826" s="43">
        <v>1800</v>
      </c>
      <c r="H2826" s="44">
        <f t="shared" si="45"/>
        <v>1</v>
      </c>
    </row>
    <row r="2827" spans="1:8" s="45" customFormat="1" ht="31.5" outlineLevel="5" x14ac:dyDescent="0.2">
      <c r="A2827" s="41" t="s">
        <v>2005</v>
      </c>
      <c r="B2827" s="42" t="s">
        <v>2003</v>
      </c>
      <c r="C2827" s="42" t="s">
        <v>163</v>
      </c>
      <c r="D2827" s="42" t="s">
        <v>2004</v>
      </c>
      <c r="E2827" s="42"/>
      <c r="F2827" s="16">
        <v>1800</v>
      </c>
      <c r="G2827" s="43">
        <v>1800</v>
      </c>
      <c r="H2827" s="44">
        <f t="shared" si="45"/>
        <v>1</v>
      </c>
    </row>
    <row r="2828" spans="1:8" s="45" customFormat="1" ht="31.5" outlineLevel="6" x14ac:dyDescent="0.2">
      <c r="A2828" s="41" t="s">
        <v>2007</v>
      </c>
      <c r="B2828" s="42" t="s">
        <v>2003</v>
      </c>
      <c r="C2828" s="42" t="s">
        <v>163</v>
      </c>
      <c r="D2828" s="42" t="s">
        <v>2006</v>
      </c>
      <c r="E2828" s="42"/>
      <c r="F2828" s="16">
        <v>1800</v>
      </c>
      <c r="G2828" s="43">
        <v>1800</v>
      </c>
      <c r="H2828" s="44">
        <f t="shared" si="45"/>
        <v>1</v>
      </c>
    </row>
    <row r="2829" spans="1:8" s="45" customFormat="1" ht="47.25" outlineLevel="7" x14ac:dyDescent="0.2">
      <c r="A2829" s="41" t="s">
        <v>2015</v>
      </c>
      <c r="B2829" s="42" t="s">
        <v>2003</v>
      </c>
      <c r="C2829" s="42" t="s">
        <v>163</v>
      </c>
      <c r="D2829" s="42" t="s">
        <v>2014</v>
      </c>
      <c r="E2829" s="42"/>
      <c r="F2829" s="16">
        <v>1800</v>
      </c>
      <c r="G2829" s="43">
        <v>1800</v>
      </c>
      <c r="H2829" s="44">
        <f t="shared" si="45"/>
        <v>1</v>
      </c>
    </row>
    <row r="2830" spans="1:8" s="45" customFormat="1" ht="15.75" outlineLevel="7" x14ac:dyDescent="0.2">
      <c r="A2830" s="41" t="s">
        <v>81</v>
      </c>
      <c r="B2830" s="42" t="s">
        <v>2003</v>
      </c>
      <c r="C2830" s="42" t="s">
        <v>163</v>
      </c>
      <c r="D2830" s="42" t="s">
        <v>2014</v>
      </c>
      <c r="E2830" s="42" t="s">
        <v>80</v>
      </c>
      <c r="F2830" s="16">
        <v>1800</v>
      </c>
      <c r="G2830" s="43">
        <v>1800</v>
      </c>
      <c r="H2830" s="44">
        <f t="shared" si="45"/>
        <v>1</v>
      </c>
    </row>
    <row r="2831" spans="1:8" ht="31.5" customHeight="1" outlineLevel="7" x14ac:dyDescent="0.2">
      <c r="A2831" s="8" t="s">
        <v>2176</v>
      </c>
      <c r="B2831" s="36" t="s">
        <v>2016</v>
      </c>
      <c r="C2831" s="36"/>
      <c r="D2831" s="36"/>
      <c r="E2831" s="36"/>
      <c r="F2831" s="15">
        <v>75040.7</v>
      </c>
      <c r="G2831" s="38">
        <v>74986.600000000006</v>
      </c>
      <c r="H2831" s="39">
        <f t="shared" si="45"/>
        <v>0.99927905789791416</v>
      </c>
    </row>
    <row r="2832" spans="1:8" ht="15.75" outlineLevel="3" x14ac:dyDescent="0.2">
      <c r="A2832" s="8" t="s">
        <v>2110</v>
      </c>
      <c r="B2832" s="36" t="s">
        <v>2016</v>
      </c>
      <c r="C2832" s="36" t="s">
        <v>30</v>
      </c>
      <c r="D2832" s="36"/>
      <c r="E2832" s="36"/>
      <c r="F2832" s="15">
        <v>75040.7</v>
      </c>
      <c r="G2832" s="38">
        <v>74986.600000000006</v>
      </c>
      <c r="H2832" s="39">
        <f t="shared" si="45"/>
        <v>0.99927905789791416</v>
      </c>
    </row>
    <row r="2833" spans="1:8" ht="15.75" outlineLevel="4" collapsed="1" x14ac:dyDescent="0.2">
      <c r="A2833" s="40" t="s">
        <v>33</v>
      </c>
      <c r="B2833" s="36" t="s">
        <v>2016</v>
      </c>
      <c r="C2833" s="36" t="s">
        <v>32</v>
      </c>
      <c r="D2833" s="36"/>
      <c r="E2833" s="36"/>
      <c r="F2833" s="15">
        <v>50460.4</v>
      </c>
      <c r="G2833" s="38">
        <v>50460.4</v>
      </c>
      <c r="H2833" s="39">
        <f t="shared" si="45"/>
        <v>1</v>
      </c>
    </row>
    <row r="2834" spans="1:8" s="45" customFormat="1" ht="31.5" outlineLevel="5" x14ac:dyDescent="0.2">
      <c r="A2834" s="41" t="s">
        <v>9</v>
      </c>
      <c r="B2834" s="42" t="s">
        <v>2016</v>
      </c>
      <c r="C2834" s="42" t="s">
        <v>32</v>
      </c>
      <c r="D2834" s="42" t="s">
        <v>8</v>
      </c>
      <c r="E2834" s="42"/>
      <c r="F2834" s="16">
        <v>50460.4</v>
      </c>
      <c r="G2834" s="43">
        <v>50460.4</v>
      </c>
      <c r="H2834" s="44">
        <f t="shared" si="45"/>
        <v>1</v>
      </c>
    </row>
    <row r="2835" spans="1:8" s="45" customFormat="1" ht="47.25" outlineLevel="6" x14ac:dyDescent="0.2">
      <c r="A2835" s="41" t="s">
        <v>35</v>
      </c>
      <c r="B2835" s="42" t="s">
        <v>2016</v>
      </c>
      <c r="C2835" s="42" t="s">
        <v>32</v>
      </c>
      <c r="D2835" s="42" t="s">
        <v>34</v>
      </c>
      <c r="E2835" s="42"/>
      <c r="F2835" s="16">
        <v>50460.4</v>
      </c>
      <c r="G2835" s="43">
        <v>50460.4</v>
      </c>
      <c r="H2835" s="44">
        <f t="shared" si="45"/>
        <v>1</v>
      </c>
    </row>
    <row r="2836" spans="1:8" s="45" customFormat="1" ht="94.5" outlineLevel="7" x14ac:dyDescent="0.2">
      <c r="A2836" s="46" t="s">
        <v>2018</v>
      </c>
      <c r="B2836" s="42" t="s">
        <v>2016</v>
      </c>
      <c r="C2836" s="42" t="s">
        <v>32</v>
      </c>
      <c r="D2836" s="42" t="s">
        <v>2017</v>
      </c>
      <c r="E2836" s="42"/>
      <c r="F2836" s="16">
        <v>50460.4</v>
      </c>
      <c r="G2836" s="43">
        <v>50460.4</v>
      </c>
      <c r="H2836" s="44">
        <f t="shared" si="45"/>
        <v>1</v>
      </c>
    </row>
    <row r="2837" spans="1:8" s="45" customFormat="1" ht="94.5" outlineLevel="5" x14ac:dyDescent="0.2">
      <c r="A2837" s="41" t="s">
        <v>39</v>
      </c>
      <c r="B2837" s="42" t="s">
        <v>2016</v>
      </c>
      <c r="C2837" s="42" t="s">
        <v>32</v>
      </c>
      <c r="D2837" s="42" t="s">
        <v>2019</v>
      </c>
      <c r="E2837" s="42"/>
      <c r="F2837" s="16">
        <v>50460.4</v>
      </c>
      <c r="G2837" s="43">
        <v>50460.4</v>
      </c>
      <c r="H2837" s="44">
        <f t="shared" si="45"/>
        <v>1</v>
      </c>
    </row>
    <row r="2838" spans="1:8" s="45" customFormat="1" ht="31.5" outlineLevel="6" x14ac:dyDescent="0.2">
      <c r="A2838" s="41" t="s">
        <v>41</v>
      </c>
      <c r="B2838" s="42" t="s">
        <v>2016</v>
      </c>
      <c r="C2838" s="42" t="s">
        <v>32</v>
      </c>
      <c r="D2838" s="42" t="s">
        <v>2019</v>
      </c>
      <c r="E2838" s="42" t="s">
        <v>40</v>
      </c>
      <c r="F2838" s="16">
        <v>50460.4</v>
      </c>
      <c r="G2838" s="43">
        <v>50460.4</v>
      </c>
      <c r="H2838" s="44">
        <f t="shared" si="45"/>
        <v>1</v>
      </c>
    </row>
    <row r="2839" spans="1:8" ht="15" customHeight="1" outlineLevel="7" x14ac:dyDescent="0.2">
      <c r="A2839" s="40" t="s">
        <v>469</v>
      </c>
      <c r="B2839" s="36" t="s">
        <v>2016</v>
      </c>
      <c r="C2839" s="36" t="s">
        <v>468</v>
      </c>
      <c r="D2839" s="36"/>
      <c r="E2839" s="36"/>
      <c r="F2839" s="15">
        <v>24580.3</v>
      </c>
      <c r="G2839" s="38">
        <v>24526.2</v>
      </c>
      <c r="H2839" s="39">
        <f t="shared" si="45"/>
        <v>0.99779905045910755</v>
      </c>
    </row>
    <row r="2840" spans="1:8" s="45" customFormat="1" ht="31.5" outlineLevel="5" x14ac:dyDescent="0.2">
      <c r="A2840" s="41" t="s">
        <v>9</v>
      </c>
      <c r="B2840" s="42" t="s">
        <v>2016</v>
      </c>
      <c r="C2840" s="42" t="s">
        <v>468</v>
      </c>
      <c r="D2840" s="42" t="s">
        <v>8</v>
      </c>
      <c r="E2840" s="42"/>
      <c r="F2840" s="16">
        <v>24580.3</v>
      </c>
      <c r="G2840" s="43">
        <v>24526.2</v>
      </c>
      <c r="H2840" s="44">
        <f t="shared" si="45"/>
        <v>0.99779905045910755</v>
      </c>
    </row>
    <row r="2841" spans="1:8" s="45" customFormat="1" ht="47.25" outlineLevel="6" x14ac:dyDescent="0.2">
      <c r="A2841" s="41" t="s">
        <v>11</v>
      </c>
      <c r="B2841" s="42" t="s">
        <v>2016</v>
      </c>
      <c r="C2841" s="42" t="s">
        <v>468</v>
      </c>
      <c r="D2841" s="42" t="s">
        <v>10</v>
      </c>
      <c r="E2841" s="42"/>
      <c r="F2841" s="16">
        <v>24580.3</v>
      </c>
      <c r="G2841" s="43">
        <v>24526.2</v>
      </c>
      <c r="H2841" s="44">
        <f t="shared" si="45"/>
        <v>0.99779905045910755</v>
      </c>
    </row>
    <row r="2842" spans="1:8" s="45" customFormat="1" ht="47.25" outlineLevel="7" x14ac:dyDescent="0.2">
      <c r="A2842" s="41" t="s">
        <v>2021</v>
      </c>
      <c r="B2842" s="42" t="s">
        <v>2016</v>
      </c>
      <c r="C2842" s="42" t="s">
        <v>468</v>
      </c>
      <c r="D2842" s="42" t="s">
        <v>2020</v>
      </c>
      <c r="E2842" s="42"/>
      <c r="F2842" s="16">
        <v>24580.3</v>
      </c>
      <c r="G2842" s="43">
        <v>24526.2</v>
      </c>
      <c r="H2842" s="44">
        <f t="shared" si="45"/>
        <v>0.99779905045910755</v>
      </c>
    </row>
    <row r="2843" spans="1:8" s="45" customFormat="1" ht="31.5" x14ac:dyDescent="0.2">
      <c r="A2843" s="41" t="s">
        <v>15</v>
      </c>
      <c r="B2843" s="42" t="s">
        <v>2016</v>
      </c>
      <c r="C2843" s="42" t="s">
        <v>468</v>
      </c>
      <c r="D2843" s="42" t="s">
        <v>2022</v>
      </c>
      <c r="E2843" s="42"/>
      <c r="F2843" s="16">
        <v>16029.8</v>
      </c>
      <c r="G2843" s="43">
        <v>16029.8</v>
      </c>
      <c r="H2843" s="44">
        <f t="shared" si="45"/>
        <v>1</v>
      </c>
    </row>
    <row r="2844" spans="1:8" s="45" customFormat="1" ht="63.75" customHeight="1" outlineLevel="1" x14ac:dyDescent="0.2">
      <c r="A2844" s="41" t="s">
        <v>17</v>
      </c>
      <c r="B2844" s="42" t="s">
        <v>2016</v>
      </c>
      <c r="C2844" s="42" t="s">
        <v>468</v>
      </c>
      <c r="D2844" s="42" t="s">
        <v>2022</v>
      </c>
      <c r="E2844" s="42" t="s">
        <v>16</v>
      </c>
      <c r="F2844" s="16">
        <v>16029.8</v>
      </c>
      <c r="G2844" s="43">
        <v>16029.8</v>
      </c>
      <c r="H2844" s="44">
        <f t="shared" si="45"/>
        <v>1</v>
      </c>
    </row>
    <row r="2845" spans="1:8" s="45" customFormat="1" ht="31.5" outlineLevel="2" x14ac:dyDescent="0.2">
      <c r="A2845" s="41" t="s">
        <v>19</v>
      </c>
      <c r="B2845" s="42" t="s">
        <v>2016</v>
      </c>
      <c r="C2845" s="42" t="s">
        <v>468</v>
      </c>
      <c r="D2845" s="42" t="s">
        <v>2023</v>
      </c>
      <c r="E2845" s="42"/>
      <c r="F2845" s="16">
        <v>1135.7</v>
      </c>
      <c r="G2845" s="43">
        <v>1103.8</v>
      </c>
      <c r="H2845" s="44">
        <f t="shared" si="45"/>
        <v>0.97191159637228131</v>
      </c>
    </row>
    <row r="2846" spans="1:8" s="45" customFormat="1" ht="63.75" customHeight="1" outlineLevel="3" x14ac:dyDescent="0.2">
      <c r="A2846" s="41" t="s">
        <v>17</v>
      </c>
      <c r="B2846" s="42" t="s">
        <v>2016</v>
      </c>
      <c r="C2846" s="42" t="s">
        <v>468</v>
      </c>
      <c r="D2846" s="42" t="s">
        <v>2023</v>
      </c>
      <c r="E2846" s="42" t="s">
        <v>16</v>
      </c>
      <c r="F2846" s="16">
        <v>268.60000000000002</v>
      </c>
      <c r="G2846" s="43">
        <v>257</v>
      </c>
      <c r="H2846" s="44">
        <f t="shared" si="45"/>
        <v>0.95681310498883088</v>
      </c>
    </row>
    <row r="2847" spans="1:8" s="45" customFormat="1" ht="31.5" outlineLevel="4" x14ac:dyDescent="0.2">
      <c r="A2847" s="41" t="s">
        <v>21</v>
      </c>
      <c r="B2847" s="42" t="s">
        <v>2016</v>
      </c>
      <c r="C2847" s="42" t="s">
        <v>468</v>
      </c>
      <c r="D2847" s="42" t="s">
        <v>2023</v>
      </c>
      <c r="E2847" s="42" t="s">
        <v>20</v>
      </c>
      <c r="F2847" s="16">
        <v>860.4</v>
      </c>
      <c r="G2847" s="43">
        <v>840.2</v>
      </c>
      <c r="H2847" s="44">
        <f t="shared" si="45"/>
        <v>0.97652254765225488</v>
      </c>
    </row>
    <row r="2848" spans="1:8" s="45" customFormat="1" ht="15.75" outlineLevel="5" x14ac:dyDescent="0.2">
      <c r="A2848" s="41" t="s">
        <v>72</v>
      </c>
      <c r="B2848" s="42" t="s">
        <v>2016</v>
      </c>
      <c r="C2848" s="42" t="s">
        <v>468</v>
      </c>
      <c r="D2848" s="42" t="s">
        <v>2023</v>
      </c>
      <c r="E2848" s="42" t="s">
        <v>3</v>
      </c>
      <c r="F2848" s="16">
        <v>6.7</v>
      </c>
      <c r="G2848" s="43">
        <v>6.6</v>
      </c>
      <c r="H2848" s="44">
        <f t="shared" si="45"/>
        <v>0.9850746268656716</v>
      </c>
    </row>
    <row r="2849" spans="1:8" s="45" customFormat="1" ht="141.75" outlineLevel="6" x14ac:dyDescent="0.2">
      <c r="A2849" s="46" t="s">
        <v>2025</v>
      </c>
      <c r="B2849" s="42" t="s">
        <v>2016</v>
      </c>
      <c r="C2849" s="42" t="s">
        <v>468</v>
      </c>
      <c r="D2849" s="42" t="s">
        <v>2024</v>
      </c>
      <c r="E2849" s="42"/>
      <c r="F2849" s="16">
        <v>412.1</v>
      </c>
      <c r="G2849" s="43">
        <v>390</v>
      </c>
      <c r="H2849" s="44">
        <f t="shared" si="45"/>
        <v>0.94637223974763407</v>
      </c>
    </row>
    <row r="2850" spans="1:8" s="45" customFormat="1" ht="63.75" customHeight="1" outlineLevel="7" x14ac:dyDescent="0.2">
      <c r="A2850" s="41" t="s">
        <v>17</v>
      </c>
      <c r="B2850" s="42" t="s">
        <v>2016</v>
      </c>
      <c r="C2850" s="42" t="s">
        <v>468</v>
      </c>
      <c r="D2850" s="42" t="s">
        <v>2024</v>
      </c>
      <c r="E2850" s="42" t="s">
        <v>16</v>
      </c>
      <c r="F2850" s="16">
        <v>412.1</v>
      </c>
      <c r="G2850" s="43">
        <v>390</v>
      </c>
      <c r="H2850" s="44">
        <f t="shared" si="45"/>
        <v>0.94637223974763407</v>
      </c>
    </row>
    <row r="2851" spans="1:8" s="45" customFormat="1" ht="126" outlineLevel="6" x14ac:dyDescent="0.2">
      <c r="A2851" s="46" t="s">
        <v>2027</v>
      </c>
      <c r="B2851" s="42" t="s">
        <v>2016</v>
      </c>
      <c r="C2851" s="42" t="s">
        <v>468</v>
      </c>
      <c r="D2851" s="42" t="s">
        <v>2026</v>
      </c>
      <c r="E2851" s="42"/>
      <c r="F2851" s="16">
        <v>7002.7</v>
      </c>
      <c r="G2851" s="43">
        <v>7002.6</v>
      </c>
      <c r="H2851" s="44">
        <f t="shared" si="45"/>
        <v>0.99998571979379391</v>
      </c>
    </row>
    <row r="2852" spans="1:8" s="45" customFormat="1" ht="63.75" customHeight="1" outlineLevel="7" x14ac:dyDescent="0.2">
      <c r="A2852" s="41" t="s">
        <v>17</v>
      </c>
      <c r="B2852" s="42" t="s">
        <v>2016</v>
      </c>
      <c r="C2852" s="42" t="s">
        <v>468</v>
      </c>
      <c r="D2852" s="42" t="s">
        <v>2026</v>
      </c>
      <c r="E2852" s="42" t="s">
        <v>16</v>
      </c>
      <c r="F2852" s="16">
        <v>6364.7</v>
      </c>
      <c r="G2852" s="43">
        <v>6364.7</v>
      </c>
      <c r="H2852" s="44">
        <f t="shared" si="45"/>
        <v>1</v>
      </c>
    </row>
    <row r="2853" spans="1:8" s="45" customFormat="1" ht="31.5" outlineLevel="7" x14ac:dyDescent="0.2">
      <c r="A2853" s="41" t="s">
        <v>21</v>
      </c>
      <c r="B2853" s="42" t="s">
        <v>2016</v>
      </c>
      <c r="C2853" s="42" t="s">
        <v>468</v>
      </c>
      <c r="D2853" s="42" t="s">
        <v>2026</v>
      </c>
      <c r="E2853" s="42" t="s">
        <v>20</v>
      </c>
      <c r="F2853" s="16">
        <v>638</v>
      </c>
      <c r="G2853" s="43">
        <v>637.9</v>
      </c>
      <c r="H2853" s="44">
        <f t="shared" si="45"/>
        <v>0.99984326018808778</v>
      </c>
    </row>
    <row r="2854" spans="1:8" ht="15.75" outlineLevel="4" x14ac:dyDescent="0.2">
      <c r="A2854" s="8" t="s">
        <v>2177</v>
      </c>
      <c r="B2854" s="36" t="s">
        <v>2028</v>
      </c>
      <c r="C2854" s="36"/>
      <c r="D2854" s="36"/>
      <c r="E2854" s="36"/>
      <c r="F2854" s="15">
        <v>169838.8</v>
      </c>
      <c r="G2854" s="38">
        <v>169638.5</v>
      </c>
      <c r="H2854" s="39">
        <f t="shared" si="45"/>
        <v>0.99882064640117574</v>
      </c>
    </row>
    <row r="2855" spans="1:8" ht="15.75" outlineLevel="5" x14ac:dyDescent="0.2">
      <c r="A2855" s="8" t="s">
        <v>2108</v>
      </c>
      <c r="B2855" s="36" t="s">
        <v>2028</v>
      </c>
      <c r="C2855" s="36" t="s">
        <v>4</v>
      </c>
      <c r="D2855" s="36"/>
      <c r="E2855" s="36"/>
      <c r="F2855" s="15">
        <v>169838.8</v>
      </c>
      <c r="G2855" s="38">
        <v>169638.5</v>
      </c>
      <c r="H2855" s="39">
        <f t="shared" si="45"/>
        <v>0.99882064640117574</v>
      </c>
    </row>
    <row r="2856" spans="1:8" ht="15.75" outlineLevel="6" collapsed="1" x14ac:dyDescent="0.2">
      <c r="A2856" s="40" t="s">
        <v>7</v>
      </c>
      <c r="B2856" s="36" t="s">
        <v>2028</v>
      </c>
      <c r="C2856" s="36" t="s">
        <v>6</v>
      </c>
      <c r="D2856" s="36"/>
      <c r="E2856" s="36"/>
      <c r="F2856" s="15">
        <v>169838.8</v>
      </c>
      <c r="G2856" s="38">
        <v>169638.5</v>
      </c>
      <c r="H2856" s="39">
        <f t="shared" si="45"/>
        <v>0.99882064640117574</v>
      </c>
    </row>
    <row r="2857" spans="1:8" s="45" customFormat="1" ht="31.5" outlineLevel="7" x14ac:dyDescent="0.2">
      <c r="A2857" s="41" t="s">
        <v>9</v>
      </c>
      <c r="B2857" s="42" t="s">
        <v>2028</v>
      </c>
      <c r="C2857" s="42" t="s">
        <v>6</v>
      </c>
      <c r="D2857" s="42" t="s">
        <v>8</v>
      </c>
      <c r="E2857" s="42"/>
      <c r="F2857" s="16">
        <v>168857.2</v>
      </c>
      <c r="G2857" s="43">
        <v>168667.6</v>
      </c>
      <c r="H2857" s="44">
        <f t="shared" si="45"/>
        <v>0.99887715774038655</v>
      </c>
    </row>
    <row r="2858" spans="1:8" s="45" customFormat="1" ht="47.25" outlineLevel="6" x14ac:dyDescent="0.2">
      <c r="A2858" s="41" t="s">
        <v>419</v>
      </c>
      <c r="B2858" s="42" t="s">
        <v>2028</v>
      </c>
      <c r="C2858" s="42" t="s">
        <v>6</v>
      </c>
      <c r="D2858" s="42" t="s">
        <v>418</v>
      </c>
      <c r="E2858" s="42"/>
      <c r="F2858" s="16">
        <v>66999</v>
      </c>
      <c r="G2858" s="43">
        <v>66863.100000000006</v>
      </c>
      <c r="H2858" s="44">
        <f t="shared" si="45"/>
        <v>0.99797161151658986</v>
      </c>
    </row>
    <row r="2859" spans="1:8" s="45" customFormat="1" ht="63" outlineLevel="7" x14ac:dyDescent="0.2">
      <c r="A2859" s="41" t="s">
        <v>2030</v>
      </c>
      <c r="B2859" s="42" t="s">
        <v>2028</v>
      </c>
      <c r="C2859" s="42" t="s">
        <v>6</v>
      </c>
      <c r="D2859" s="42" t="s">
        <v>2029</v>
      </c>
      <c r="E2859" s="42"/>
      <c r="F2859" s="16">
        <v>66999</v>
      </c>
      <c r="G2859" s="43">
        <v>66863.100000000006</v>
      </c>
      <c r="H2859" s="44">
        <f t="shared" si="45"/>
        <v>0.99797161151658986</v>
      </c>
    </row>
    <row r="2860" spans="1:8" s="45" customFormat="1" ht="78.75" outlineLevel="7" x14ac:dyDescent="0.2">
      <c r="A2860" s="41" t="s">
        <v>2032</v>
      </c>
      <c r="B2860" s="42" t="s">
        <v>2028</v>
      </c>
      <c r="C2860" s="42" t="s">
        <v>6</v>
      </c>
      <c r="D2860" s="42" t="s">
        <v>2031</v>
      </c>
      <c r="E2860" s="42"/>
      <c r="F2860" s="16">
        <v>66999</v>
      </c>
      <c r="G2860" s="43">
        <v>66863.100000000006</v>
      </c>
      <c r="H2860" s="44">
        <f t="shared" si="45"/>
        <v>0.99797161151658986</v>
      </c>
    </row>
    <row r="2861" spans="1:8" s="45" customFormat="1" ht="15.75" outlineLevel="6" x14ac:dyDescent="0.2">
      <c r="A2861" s="41" t="s">
        <v>113</v>
      </c>
      <c r="B2861" s="42" t="s">
        <v>2028</v>
      </c>
      <c r="C2861" s="42" t="s">
        <v>6</v>
      </c>
      <c r="D2861" s="42" t="s">
        <v>2031</v>
      </c>
      <c r="E2861" s="42" t="s">
        <v>112</v>
      </c>
      <c r="F2861" s="16">
        <v>66999</v>
      </c>
      <c r="G2861" s="43">
        <v>66863.100000000006</v>
      </c>
      <c r="H2861" s="44">
        <f t="shared" si="45"/>
        <v>0.99797161151658986</v>
      </c>
    </row>
    <row r="2862" spans="1:8" s="45" customFormat="1" ht="47.25" outlineLevel="7" x14ac:dyDescent="0.2">
      <c r="A2862" s="41" t="s">
        <v>11</v>
      </c>
      <c r="B2862" s="42" t="s">
        <v>2028</v>
      </c>
      <c r="C2862" s="42" t="s">
        <v>6</v>
      </c>
      <c r="D2862" s="42" t="s">
        <v>10</v>
      </c>
      <c r="E2862" s="42"/>
      <c r="F2862" s="16">
        <v>101858.2</v>
      </c>
      <c r="G2862" s="43">
        <v>101804.5</v>
      </c>
      <c r="H2862" s="44">
        <f t="shared" si="45"/>
        <v>0.99947279649552023</v>
      </c>
    </row>
    <row r="2863" spans="1:8" s="45" customFormat="1" ht="31.5" outlineLevel="7" x14ac:dyDescent="0.2">
      <c r="A2863" s="41" t="s">
        <v>2034</v>
      </c>
      <c r="B2863" s="42" t="s">
        <v>2028</v>
      </c>
      <c r="C2863" s="42" t="s">
        <v>6</v>
      </c>
      <c r="D2863" s="42" t="s">
        <v>2033</v>
      </c>
      <c r="E2863" s="42"/>
      <c r="F2863" s="16">
        <v>14345.9</v>
      </c>
      <c r="G2863" s="43">
        <v>14333.4</v>
      </c>
      <c r="H2863" s="44">
        <f t="shared" si="45"/>
        <v>0.99912867090945845</v>
      </c>
    </row>
    <row r="2864" spans="1:8" s="45" customFormat="1" ht="31.5" outlineLevel="6" x14ac:dyDescent="0.2">
      <c r="A2864" s="41" t="s">
        <v>15</v>
      </c>
      <c r="B2864" s="42" t="s">
        <v>2028</v>
      </c>
      <c r="C2864" s="42" t="s">
        <v>6</v>
      </c>
      <c r="D2864" s="42" t="s">
        <v>2035</v>
      </c>
      <c r="E2864" s="42"/>
      <c r="F2864" s="16">
        <v>12938.4</v>
      </c>
      <c r="G2864" s="43">
        <v>12926.2</v>
      </c>
      <c r="H2864" s="44">
        <f t="shared" si="45"/>
        <v>0.99905707042601877</v>
      </c>
    </row>
    <row r="2865" spans="1:8" s="45" customFormat="1" ht="63.75" customHeight="1" outlineLevel="7" x14ac:dyDescent="0.2">
      <c r="A2865" s="41" t="s">
        <v>17</v>
      </c>
      <c r="B2865" s="42" t="s">
        <v>2028</v>
      </c>
      <c r="C2865" s="42" t="s">
        <v>6</v>
      </c>
      <c r="D2865" s="42" t="s">
        <v>2035</v>
      </c>
      <c r="E2865" s="42" t="s">
        <v>16</v>
      </c>
      <c r="F2865" s="16">
        <v>12938.4</v>
      </c>
      <c r="G2865" s="43">
        <v>12926.2</v>
      </c>
      <c r="H2865" s="44">
        <f t="shared" si="45"/>
        <v>0.99905707042601877</v>
      </c>
    </row>
    <row r="2866" spans="1:8" s="45" customFormat="1" ht="31.5" outlineLevel="7" x14ac:dyDescent="0.2">
      <c r="A2866" s="41" t="s">
        <v>19</v>
      </c>
      <c r="B2866" s="42" t="s">
        <v>2028</v>
      </c>
      <c r="C2866" s="42" t="s">
        <v>6</v>
      </c>
      <c r="D2866" s="42" t="s">
        <v>2036</v>
      </c>
      <c r="E2866" s="42"/>
      <c r="F2866" s="16">
        <v>1407.5</v>
      </c>
      <c r="G2866" s="43">
        <v>1407.2</v>
      </c>
      <c r="H2866" s="44">
        <f t="shared" si="45"/>
        <v>0.99978685612788631</v>
      </c>
    </row>
    <row r="2867" spans="1:8" s="45" customFormat="1" ht="63.75" customHeight="1" outlineLevel="7" x14ac:dyDescent="0.2">
      <c r="A2867" s="41" t="s">
        <v>17</v>
      </c>
      <c r="B2867" s="42" t="s">
        <v>2028</v>
      </c>
      <c r="C2867" s="42" t="s">
        <v>6</v>
      </c>
      <c r="D2867" s="42" t="s">
        <v>2036</v>
      </c>
      <c r="E2867" s="42" t="s">
        <v>16</v>
      </c>
      <c r="F2867" s="16">
        <v>271.60000000000002</v>
      </c>
      <c r="G2867" s="43">
        <v>271.39999999999998</v>
      </c>
      <c r="H2867" s="44">
        <f t="shared" si="45"/>
        <v>0.99926362297496296</v>
      </c>
    </row>
    <row r="2868" spans="1:8" s="45" customFormat="1" ht="31.5" outlineLevel="1" x14ac:dyDescent="0.2">
      <c r="A2868" s="41" t="s">
        <v>21</v>
      </c>
      <c r="B2868" s="42" t="s">
        <v>2028</v>
      </c>
      <c r="C2868" s="42" t="s">
        <v>6</v>
      </c>
      <c r="D2868" s="42" t="s">
        <v>2036</v>
      </c>
      <c r="E2868" s="42" t="s">
        <v>20</v>
      </c>
      <c r="F2868" s="16">
        <v>1134.3</v>
      </c>
      <c r="G2868" s="43">
        <v>1134.2</v>
      </c>
      <c r="H2868" s="44">
        <f t="shared" si="45"/>
        <v>0.99991183990126076</v>
      </c>
    </row>
    <row r="2869" spans="1:8" s="45" customFormat="1" ht="15.75" outlineLevel="2" x14ac:dyDescent="0.2">
      <c r="A2869" s="41" t="s">
        <v>72</v>
      </c>
      <c r="B2869" s="42" t="s">
        <v>2028</v>
      </c>
      <c r="C2869" s="42" t="s">
        <v>6</v>
      </c>
      <c r="D2869" s="42" t="s">
        <v>2036</v>
      </c>
      <c r="E2869" s="42" t="s">
        <v>3</v>
      </c>
      <c r="F2869" s="16">
        <v>1.6</v>
      </c>
      <c r="G2869" s="43">
        <v>1.6</v>
      </c>
      <c r="H2869" s="44">
        <f t="shared" si="45"/>
        <v>1</v>
      </c>
    </row>
    <row r="2870" spans="1:8" s="45" customFormat="1" ht="47.25" outlineLevel="3" x14ac:dyDescent="0.2">
      <c r="A2870" s="41" t="s">
        <v>2038</v>
      </c>
      <c r="B2870" s="42" t="s">
        <v>2028</v>
      </c>
      <c r="C2870" s="42" t="s">
        <v>6</v>
      </c>
      <c r="D2870" s="42" t="s">
        <v>2037</v>
      </c>
      <c r="E2870" s="42"/>
      <c r="F2870" s="16">
        <v>87512.3</v>
      </c>
      <c r="G2870" s="43">
        <v>87471.1</v>
      </c>
      <c r="H2870" s="44">
        <f t="shared" si="45"/>
        <v>0.99952920903690112</v>
      </c>
    </row>
    <row r="2871" spans="1:8" s="45" customFormat="1" ht="94.5" outlineLevel="4" x14ac:dyDescent="0.2">
      <c r="A2871" s="41" t="s">
        <v>39</v>
      </c>
      <c r="B2871" s="42" t="s">
        <v>2028</v>
      </c>
      <c r="C2871" s="42" t="s">
        <v>6</v>
      </c>
      <c r="D2871" s="42" t="s">
        <v>2039</v>
      </c>
      <c r="E2871" s="42"/>
      <c r="F2871" s="16">
        <v>87512.3</v>
      </c>
      <c r="G2871" s="43">
        <v>87471.1</v>
      </c>
      <c r="H2871" s="44">
        <f t="shared" si="45"/>
        <v>0.99952920903690112</v>
      </c>
    </row>
    <row r="2872" spans="1:8" s="45" customFormat="1" ht="63.75" customHeight="1" outlineLevel="5" x14ac:dyDescent="0.2">
      <c r="A2872" s="41" t="s">
        <v>17</v>
      </c>
      <c r="B2872" s="42" t="s">
        <v>2028</v>
      </c>
      <c r="C2872" s="42" t="s">
        <v>6</v>
      </c>
      <c r="D2872" s="42" t="s">
        <v>2039</v>
      </c>
      <c r="E2872" s="42" t="s">
        <v>16</v>
      </c>
      <c r="F2872" s="16">
        <v>55275.199999999997</v>
      </c>
      <c r="G2872" s="43">
        <v>55275.1</v>
      </c>
      <c r="H2872" s="44">
        <f t="shared" si="45"/>
        <v>0.99999819087040842</v>
      </c>
    </row>
    <row r="2873" spans="1:8" s="45" customFormat="1" ht="31.5" outlineLevel="6" x14ac:dyDescent="0.2">
      <c r="A2873" s="41" t="s">
        <v>21</v>
      </c>
      <c r="B2873" s="42" t="s">
        <v>2028</v>
      </c>
      <c r="C2873" s="42" t="s">
        <v>6</v>
      </c>
      <c r="D2873" s="42" t="s">
        <v>2039</v>
      </c>
      <c r="E2873" s="42" t="s">
        <v>20</v>
      </c>
      <c r="F2873" s="16">
        <v>31078.9</v>
      </c>
      <c r="G2873" s="43">
        <v>31037.8</v>
      </c>
      <c r="H2873" s="44">
        <f t="shared" si="45"/>
        <v>0.99867755937307945</v>
      </c>
    </row>
    <row r="2874" spans="1:8" s="45" customFormat="1" ht="15.75" outlineLevel="7" x14ac:dyDescent="0.2">
      <c r="A2874" s="41" t="s">
        <v>72</v>
      </c>
      <c r="B2874" s="42" t="s">
        <v>2028</v>
      </c>
      <c r="C2874" s="42" t="s">
        <v>6</v>
      </c>
      <c r="D2874" s="42" t="s">
        <v>2039</v>
      </c>
      <c r="E2874" s="42" t="s">
        <v>3</v>
      </c>
      <c r="F2874" s="16">
        <v>1158.2</v>
      </c>
      <c r="G2874" s="43">
        <v>1158.2</v>
      </c>
      <c r="H2874" s="44">
        <f t="shared" si="45"/>
        <v>1</v>
      </c>
    </row>
    <row r="2875" spans="1:8" s="45" customFormat="1" ht="94.5" x14ac:dyDescent="0.2">
      <c r="A2875" s="41" t="s">
        <v>147</v>
      </c>
      <c r="B2875" s="42" t="s">
        <v>2028</v>
      </c>
      <c r="C2875" s="42" t="s">
        <v>6</v>
      </c>
      <c r="D2875" s="42" t="s">
        <v>146</v>
      </c>
      <c r="E2875" s="42"/>
      <c r="F2875" s="16">
        <v>981.6</v>
      </c>
      <c r="G2875" s="43">
        <v>970.9</v>
      </c>
      <c r="H2875" s="44">
        <f t="shared" si="45"/>
        <v>0.98909942950285246</v>
      </c>
    </row>
    <row r="2876" spans="1:8" s="45" customFormat="1" ht="31.5" outlineLevel="1" x14ac:dyDescent="0.2">
      <c r="A2876" s="41" t="s">
        <v>149</v>
      </c>
      <c r="B2876" s="42" t="s">
        <v>2028</v>
      </c>
      <c r="C2876" s="42" t="s">
        <v>6</v>
      </c>
      <c r="D2876" s="42" t="s">
        <v>148</v>
      </c>
      <c r="E2876" s="42"/>
      <c r="F2876" s="16">
        <v>981.6</v>
      </c>
      <c r="G2876" s="43">
        <v>970.9</v>
      </c>
      <c r="H2876" s="44">
        <f t="shared" si="45"/>
        <v>0.98909942950285246</v>
      </c>
    </row>
    <row r="2877" spans="1:8" s="45" customFormat="1" ht="78.75" outlineLevel="2" x14ac:dyDescent="0.2">
      <c r="A2877" s="41" t="s">
        <v>2041</v>
      </c>
      <c r="B2877" s="42" t="s">
        <v>2028</v>
      </c>
      <c r="C2877" s="42" t="s">
        <v>6</v>
      </c>
      <c r="D2877" s="42" t="s">
        <v>2040</v>
      </c>
      <c r="E2877" s="42"/>
      <c r="F2877" s="16">
        <v>21.1</v>
      </c>
      <c r="G2877" s="43">
        <v>21</v>
      </c>
      <c r="H2877" s="44">
        <f t="shared" si="45"/>
        <v>0.99526066350710896</v>
      </c>
    </row>
    <row r="2878" spans="1:8" s="45" customFormat="1" ht="94.5" outlineLevel="3" x14ac:dyDescent="0.2">
      <c r="A2878" s="41" t="s">
        <v>39</v>
      </c>
      <c r="B2878" s="42" t="s">
        <v>2028</v>
      </c>
      <c r="C2878" s="42" t="s">
        <v>6</v>
      </c>
      <c r="D2878" s="42" t="s">
        <v>2042</v>
      </c>
      <c r="E2878" s="42"/>
      <c r="F2878" s="16">
        <v>21.1</v>
      </c>
      <c r="G2878" s="43">
        <v>21</v>
      </c>
      <c r="H2878" s="44">
        <f t="shared" si="45"/>
        <v>0.99526066350710896</v>
      </c>
    </row>
    <row r="2879" spans="1:8" s="45" customFormat="1" ht="31.5" outlineLevel="4" x14ac:dyDescent="0.2">
      <c r="A2879" s="41" t="s">
        <v>21</v>
      </c>
      <c r="B2879" s="42" t="s">
        <v>2028</v>
      </c>
      <c r="C2879" s="42" t="s">
        <v>6</v>
      </c>
      <c r="D2879" s="42" t="s">
        <v>2042</v>
      </c>
      <c r="E2879" s="42" t="s">
        <v>20</v>
      </c>
      <c r="F2879" s="16">
        <v>21.1</v>
      </c>
      <c r="G2879" s="43">
        <v>21</v>
      </c>
      <c r="H2879" s="44">
        <f t="shared" si="45"/>
        <v>0.99526066350710896</v>
      </c>
    </row>
    <row r="2880" spans="1:8" s="45" customFormat="1" ht="63" outlineLevel="5" x14ac:dyDescent="0.2">
      <c r="A2880" s="41" t="s">
        <v>2044</v>
      </c>
      <c r="B2880" s="42" t="s">
        <v>2028</v>
      </c>
      <c r="C2880" s="42" t="s">
        <v>6</v>
      </c>
      <c r="D2880" s="42" t="s">
        <v>2043</v>
      </c>
      <c r="E2880" s="42"/>
      <c r="F2880" s="16">
        <v>532.5</v>
      </c>
      <c r="G2880" s="43">
        <v>532.5</v>
      </c>
      <c r="H2880" s="44">
        <f t="shared" si="45"/>
        <v>1</v>
      </c>
    </row>
    <row r="2881" spans="1:8" s="45" customFormat="1" ht="94.5" outlineLevel="6" x14ac:dyDescent="0.2">
      <c r="A2881" s="41" t="s">
        <v>39</v>
      </c>
      <c r="B2881" s="42" t="s">
        <v>2028</v>
      </c>
      <c r="C2881" s="42" t="s">
        <v>6</v>
      </c>
      <c r="D2881" s="42" t="s">
        <v>2045</v>
      </c>
      <c r="E2881" s="42"/>
      <c r="F2881" s="16">
        <v>532.5</v>
      </c>
      <c r="G2881" s="43">
        <v>532.5</v>
      </c>
      <c r="H2881" s="44">
        <f t="shared" si="45"/>
        <v>1</v>
      </c>
    </row>
    <row r="2882" spans="1:8" s="45" customFormat="1" ht="31.5" outlineLevel="7" x14ac:dyDescent="0.2">
      <c r="A2882" s="41" t="s">
        <v>21</v>
      </c>
      <c r="B2882" s="42" t="s">
        <v>2028</v>
      </c>
      <c r="C2882" s="42" t="s">
        <v>6</v>
      </c>
      <c r="D2882" s="42" t="s">
        <v>2045</v>
      </c>
      <c r="E2882" s="42" t="s">
        <v>20</v>
      </c>
      <c r="F2882" s="16">
        <v>532.5</v>
      </c>
      <c r="G2882" s="43">
        <v>532.5</v>
      </c>
      <c r="H2882" s="44">
        <f t="shared" si="45"/>
        <v>1</v>
      </c>
    </row>
    <row r="2883" spans="1:8" s="45" customFormat="1" ht="63" outlineLevel="5" x14ac:dyDescent="0.2">
      <c r="A2883" s="41" t="s">
        <v>2047</v>
      </c>
      <c r="B2883" s="42" t="s">
        <v>2028</v>
      </c>
      <c r="C2883" s="42" t="s">
        <v>6</v>
      </c>
      <c r="D2883" s="42" t="s">
        <v>2046</v>
      </c>
      <c r="E2883" s="42"/>
      <c r="F2883" s="16">
        <v>428</v>
      </c>
      <c r="G2883" s="43">
        <v>417.4</v>
      </c>
      <c r="H2883" s="44">
        <f t="shared" si="45"/>
        <v>0.97523364485981301</v>
      </c>
    </row>
    <row r="2884" spans="1:8" s="45" customFormat="1" ht="94.5" outlineLevel="6" x14ac:dyDescent="0.2">
      <c r="A2884" s="41" t="s">
        <v>39</v>
      </c>
      <c r="B2884" s="42" t="s">
        <v>2028</v>
      </c>
      <c r="C2884" s="42" t="s">
        <v>6</v>
      </c>
      <c r="D2884" s="42" t="s">
        <v>2048</v>
      </c>
      <c r="E2884" s="42"/>
      <c r="F2884" s="16">
        <v>428</v>
      </c>
      <c r="G2884" s="43">
        <v>417.4</v>
      </c>
      <c r="H2884" s="44">
        <f t="shared" si="45"/>
        <v>0.97523364485981301</v>
      </c>
    </row>
    <row r="2885" spans="1:8" s="45" customFormat="1" ht="31.5" outlineLevel="7" x14ac:dyDescent="0.2">
      <c r="A2885" s="41" t="s">
        <v>21</v>
      </c>
      <c r="B2885" s="42" t="s">
        <v>2028</v>
      </c>
      <c r="C2885" s="42" t="s">
        <v>6</v>
      </c>
      <c r="D2885" s="42" t="s">
        <v>2048</v>
      </c>
      <c r="E2885" s="42" t="s">
        <v>20</v>
      </c>
      <c r="F2885" s="16">
        <v>428</v>
      </c>
      <c r="G2885" s="43">
        <v>417.4</v>
      </c>
      <c r="H2885" s="44">
        <f t="shared" si="45"/>
        <v>0.97523364485981301</v>
      </c>
    </row>
    <row r="2886" spans="1:8" ht="31.5" outlineLevel="6" x14ac:dyDescent="0.2">
      <c r="A2886" s="8" t="s">
        <v>2178</v>
      </c>
      <c r="B2886" s="36" t="s">
        <v>2049</v>
      </c>
      <c r="C2886" s="36"/>
      <c r="D2886" s="36"/>
      <c r="E2886" s="36"/>
      <c r="F2886" s="15">
        <v>1304017.5</v>
      </c>
      <c r="G2886" s="38">
        <v>1287668.3999999999</v>
      </c>
      <c r="H2886" s="39">
        <f t="shared" si="45"/>
        <v>0.98746251488189374</v>
      </c>
    </row>
    <row r="2887" spans="1:8" ht="15.75" outlineLevel="7" x14ac:dyDescent="0.2">
      <c r="A2887" s="8" t="s">
        <v>2128</v>
      </c>
      <c r="B2887" s="36" t="s">
        <v>2049</v>
      </c>
      <c r="C2887" s="36" t="s">
        <v>527</v>
      </c>
      <c r="D2887" s="36"/>
      <c r="E2887" s="36"/>
      <c r="F2887" s="15">
        <v>1301239.5</v>
      </c>
      <c r="G2887" s="38">
        <v>1284890.3999999999</v>
      </c>
      <c r="H2887" s="39">
        <f t="shared" si="45"/>
        <v>0.98743574876108509</v>
      </c>
    </row>
    <row r="2888" spans="1:8" ht="15.75" outlineLevel="6" collapsed="1" x14ac:dyDescent="0.2">
      <c r="A2888" s="40" t="s">
        <v>2051</v>
      </c>
      <c r="B2888" s="36" t="s">
        <v>2049</v>
      </c>
      <c r="C2888" s="36" t="s">
        <v>2050</v>
      </c>
      <c r="D2888" s="36"/>
      <c r="E2888" s="36"/>
      <c r="F2888" s="15">
        <v>1301239.5</v>
      </c>
      <c r="G2888" s="38">
        <v>1284890.3999999999</v>
      </c>
      <c r="H2888" s="39">
        <f t="shared" ref="H2888:H2951" si="46">G2888/F2888</f>
        <v>0.98743574876108509</v>
      </c>
    </row>
    <row r="2889" spans="1:8" s="45" customFormat="1" ht="31.5" outlineLevel="7" x14ac:dyDescent="0.2">
      <c r="A2889" s="41" t="s">
        <v>1538</v>
      </c>
      <c r="B2889" s="42" t="s">
        <v>2049</v>
      </c>
      <c r="C2889" s="42" t="s">
        <v>2050</v>
      </c>
      <c r="D2889" s="42" t="s">
        <v>1537</v>
      </c>
      <c r="E2889" s="42"/>
      <c r="F2889" s="16">
        <v>1301239.5</v>
      </c>
      <c r="G2889" s="43">
        <v>1284890.3999999999</v>
      </c>
      <c r="H2889" s="44">
        <f t="shared" si="46"/>
        <v>0.98743574876108509</v>
      </c>
    </row>
    <row r="2890" spans="1:8" s="45" customFormat="1" ht="31.5" outlineLevel="7" x14ac:dyDescent="0.2">
      <c r="A2890" s="41" t="s">
        <v>2053</v>
      </c>
      <c r="B2890" s="42" t="s">
        <v>2049</v>
      </c>
      <c r="C2890" s="42" t="s">
        <v>2050</v>
      </c>
      <c r="D2890" s="42" t="s">
        <v>2052</v>
      </c>
      <c r="E2890" s="42"/>
      <c r="F2890" s="16">
        <v>640299.1</v>
      </c>
      <c r="G2890" s="43">
        <v>625340.30000000005</v>
      </c>
      <c r="H2890" s="44">
        <f t="shared" si="46"/>
        <v>0.97663779318134303</v>
      </c>
    </row>
    <row r="2891" spans="1:8" s="45" customFormat="1" ht="47.25" outlineLevel="5" x14ac:dyDescent="0.2">
      <c r="A2891" s="41" t="s">
        <v>2055</v>
      </c>
      <c r="B2891" s="42" t="s">
        <v>2049</v>
      </c>
      <c r="C2891" s="42" t="s">
        <v>2050</v>
      </c>
      <c r="D2891" s="42" t="s">
        <v>2054</v>
      </c>
      <c r="E2891" s="42"/>
      <c r="F2891" s="16">
        <v>640299.1</v>
      </c>
      <c r="G2891" s="43">
        <v>625340.30000000005</v>
      </c>
      <c r="H2891" s="44">
        <f t="shared" si="46"/>
        <v>0.97663779318134303</v>
      </c>
    </row>
    <row r="2892" spans="1:8" s="45" customFormat="1" ht="78.75" outlineLevel="6" x14ac:dyDescent="0.2">
      <c r="A2892" s="41" t="s">
        <v>2057</v>
      </c>
      <c r="B2892" s="42" t="s">
        <v>2049</v>
      </c>
      <c r="C2892" s="42" t="s">
        <v>2050</v>
      </c>
      <c r="D2892" s="42" t="s">
        <v>2056</v>
      </c>
      <c r="E2892" s="42"/>
      <c r="F2892" s="16">
        <v>233760.8</v>
      </c>
      <c r="G2892" s="43">
        <v>233760.8</v>
      </c>
      <c r="H2892" s="44">
        <f t="shared" si="46"/>
        <v>1</v>
      </c>
    </row>
    <row r="2893" spans="1:8" s="45" customFormat="1" ht="31.5" outlineLevel="7" x14ac:dyDescent="0.2">
      <c r="A2893" s="41" t="s">
        <v>41</v>
      </c>
      <c r="B2893" s="42" t="s">
        <v>2049</v>
      </c>
      <c r="C2893" s="42" t="s">
        <v>2050</v>
      </c>
      <c r="D2893" s="42" t="s">
        <v>2056</v>
      </c>
      <c r="E2893" s="42" t="s">
        <v>40</v>
      </c>
      <c r="F2893" s="16">
        <v>233760.8</v>
      </c>
      <c r="G2893" s="43">
        <v>233760.8</v>
      </c>
      <c r="H2893" s="44">
        <f t="shared" si="46"/>
        <v>1</v>
      </c>
    </row>
    <row r="2894" spans="1:8" s="45" customFormat="1" ht="31.5" outlineLevel="5" x14ac:dyDescent="0.2">
      <c r="A2894" s="41" t="s">
        <v>2059</v>
      </c>
      <c r="B2894" s="42" t="s">
        <v>2049</v>
      </c>
      <c r="C2894" s="42" t="s">
        <v>2050</v>
      </c>
      <c r="D2894" s="42" t="s">
        <v>2058</v>
      </c>
      <c r="E2894" s="42"/>
      <c r="F2894" s="16">
        <v>391579.6</v>
      </c>
      <c r="G2894" s="43">
        <v>391579.5</v>
      </c>
      <c r="H2894" s="44">
        <f t="shared" si="46"/>
        <v>0.99999974462408159</v>
      </c>
    </row>
    <row r="2895" spans="1:8" s="45" customFormat="1" ht="31.5" outlineLevel="6" x14ac:dyDescent="0.2">
      <c r="A2895" s="41" t="s">
        <v>21</v>
      </c>
      <c r="B2895" s="42" t="s">
        <v>2049</v>
      </c>
      <c r="C2895" s="42" t="s">
        <v>2050</v>
      </c>
      <c r="D2895" s="42" t="s">
        <v>2058</v>
      </c>
      <c r="E2895" s="42" t="s">
        <v>20</v>
      </c>
      <c r="F2895" s="16">
        <v>37900.1</v>
      </c>
      <c r="G2895" s="43">
        <v>37900</v>
      </c>
      <c r="H2895" s="44">
        <f t="shared" si="46"/>
        <v>0.99999736148453433</v>
      </c>
    </row>
    <row r="2896" spans="1:8" s="45" customFormat="1" ht="31.5" outlineLevel="7" x14ac:dyDescent="0.2">
      <c r="A2896" s="41" t="s">
        <v>41</v>
      </c>
      <c r="B2896" s="42" t="s">
        <v>2049</v>
      </c>
      <c r="C2896" s="42" t="s">
        <v>2050</v>
      </c>
      <c r="D2896" s="42" t="s">
        <v>2058</v>
      </c>
      <c r="E2896" s="42" t="s">
        <v>40</v>
      </c>
      <c r="F2896" s="16">
        <v>353679.5</v>
      </c>
      <c r="G2896" s="43">
        <v>353679.5</v>
      </c>
      <c r="H2896" s="44">
        <f t="shared" si="46"/>
        <v>1</v>
      </c>
    </row>
    <row r="2897" spans="1:8" s="45" customFormat="1" ht="31.5" outlineLevel="4" x14ac:dyDescent="0.2">
      <c r="A2897" s="12" t="s">
        <v>2179</v>
      </c>
      <c r="B2897" s="13" t="s">
        <v>2049</v>
      </c>
      <c r="C2897" s="13" t="s">
        <v>2050</v>
      </c>
      <c r="D2897" s="13" t="s">
        <v>2180</v>
      </c>
      <c r="E2897" s="13"/>
      <c r="F2897" s="16">
        <v>14958.7</v>
      </c>
      <c r="G2897" s="43">
        <v>0</v>
      </c>
      <c r="H2897" s="44">
        <f t="shared" si="46"/>
        <v>0</v>
      </c>
    </row>
    <row r="2898" spans="1:8" s="45" customFormat="1" ht="31.5" outlineLevel="5" x14ac:dyDescent="0.2">
      <c r="A2898" s="12" t="s">
        <v>41</v>
      </c>
      <c r="B2898" s="13" t="s">
        <v>2049</v>
      </c>
      <c r="C2898" s="13" t="s">
        <v>2050</v>
      </c>
      <c r="D2898" s="13" t="s">
        <v>2180</v>
      </c>
      <c r="E2898" s="13" t="s">
        <v>40</v>
      </c>
      <c r="F2898" s="16">
        <v>14958.7</v>
      </c>
      <c r="G2898" s="43">
        <v>0</v>
      </c>
      <c r="H2898" s="44">
        <f t="shared" si="46"/>
        <v>0</v>
      </c>
    </row>
    <row r="2899" spans="1:8" s="45" customFormat="1" ht="47.25" outlineLevel="6" x14ac:dyDescent="0.2">
      <c r="A2899" s="41" t="s">
        <v>2061</v>
      </c>
      <c r="B2899" s="42" t="s">
        <v>2049</v>
      </c>
      <c r="C2899" s="42" t="s">
        <v>2050</v>
      </c>
      <c r="D2899" s="42" t="s">
        <v>2060</v>
      </c>
      <c r="E2899" s="42"/>
      <c r="F2899" s="16">
        <v>660940.4</v>
      </c>
      <c r="G2899" s="43">
        <v>659550.1</v>
      </c>
      <c r="H2899" s="44">
        <f t="shared" si="46"/>
        <v>0.99789648204285886</v>
      </c>
    </row>
    <row r="2900" spans="1:8" s="45" customFormat="1" ht="47.25" outlineLevel="7" x14ac:dyDescent="0.2">
      <c r="A2900" s="41" t="s">
        <v>2063</v>
      </c>
      <c r="B2900" s="42" t="s">
        <v>2049</v>
      </c>
      <c r="C2900" s="42" t="s">
        <v>2050</v>
      </c>
      <c r="D2900" s="42" t="s">
        <v>2062</v>
      </c>
      <c r="E2900" s="42"/>
      <c r="F2900" s="16">
        <v>660940.4</v>
      </c>
      <c r="G2900" s="43">
        <v>659550.1</v>
      </c>
      <c r="H2900" s="44">
        <f t="shared" si="46"/>
        <v>0.99789648204285886</v>
      </c>
    </row>
    <row r="2901" spans="1:8" s="45" customFormat="1" ht="31.5" outlineLevel="6" x14ac:dyDescent="0.2">
      <c r="A2901" s="41" t="s">
        <v>15</v>
      </c>
      <c r="B2901" s="42" t="s">
        <v>2049</v>
      </c>
      <c r="C2901" s="42" t="s">
        <v>2050</v>
      </c>
      <c r="D2901" s="42" t="s">
        <v>2064</v>
      </c>
      <c r="E2901" s="42"/>
      <c r="F2901" s="16">
        <v>5900.9</v>
      </c>
      <c r="G2901" s="43">
        <v>5900.9</v>
      </c>
      <c r="H2901" s="44">
        <f t="shared" si="46"/>
        <v>1</v>
      </c>
    </row>
    <row r="2902" spans="1:8" s="45" customFormat="1" ht="63.75" customHeight="1" outlineLevel="7" x14ac:dyDescent="0.2">
      <c r="A2902" s="41" t="s">
        <v>17</v>
      </c>
      <c r="B2902" s="42" t="s">
        <v>2049</v>
      </c>
      <c r="C2902" s="42" t="s">
        <v>2050</v>
      </c>
      <c r="D2902" s="42" t="s">
        <v>2064</v>
      </c>
      <c r="E2902" s="42" t="s">
        <v>16</v>
      </c>
      <c r="F2902" s="16">
        <v>5900.9</v>
      </c>
      <c r="G2902" s="43">
        <v>5900.9</v>
      </c>
      <c r="H2902" s="44">
        <f t="shared" si="46"/>
        <v>1</v>
      </c>
    </row>
    <row r="2903" spans="1:8" s="45" customFormat="1" ht="31.5" outlineLevel="7" x14ac:dyDescent="0.2">
      <c r="A2903" s="41" t="s">
        <v>19</v>
      </c>
      <c r="B2903" s="42" t="s">
        <v>2049</v>
      </c>
      <c r="C2903" s="42" t="s">
        <v>2050</v>
      </c>
      <c r="D2903" s="42" t="s">
        <v>2065</v>
      </c>
      <c r="E2903" s="42"/>
      <c r="F2903" s="16">
        <v>283.8</v>
      </c>
      <c r="G2903" s="43">
        <v>283.8</v>
      </c>
      <c r="H2903" s="44">
        <f t="shared" si="46"/>
        <v>1</v>
      </c>
    </row>
    <row r="2904" spans="1:8" s="45" customFormat="1" ht="63.75" customHeight="1" outlineLevel="4" x14ac:dyDescent="0.2">
      <c r="A2904" s="41" t="s">
        <v>17</v>
      </c>
      <c r="B2904" s="42" t="s">
        <v>2049</v>
      </c>
      <c r="C2904" s="42" t="s">
        <v>2050</v>
      </c>
      <c r="D2904" s="42" t="s">
        <v>2065</v>
      </c>
      <c r="E2904" s="42" t="s">
        <v>16</v>
      </c>
      <c r="F2904" s="16">
        <v>95.8</v>
      </c>
      <c r="G2904" s="43">
        <v>95.8</v>
      </c>
      <c r="H2904" s="44">
        <f t="shared" si="46"/>
        <v>1</v>
      </c>
    </row>
    <row r="2905" spans="1:8" s="45" customFormat="1" ht="31.5" outlineLevel="5" x14ac:dyDescent="0.2">
      <c r="A2905" s="41" t="s">
        <v>21</v>
      </c>
      <c r="B2905" s="42" t="s">
        <v>2049</v>
      </c>
      <c r="C2905" s="42" t="s">
        <v>2050</v>
      </c>
      <c r="D2905" s="42" t="s">
        <v>2065</v>
      </c>
      <c r="E2905" s="42" t="s">
        <v>20</v>
      </c>
      <c r="F2905" s="16">
        <v>188</v>
      </c>
      <c r="G2905" s="43">
        <v>188</v>
      </c>
      <c r="H2905" s="44">
        <f t="shared" si="46"/>
        <v>1</v>
      </c>
    </row>
    <row r="2906" spans="1:8" s="45" customFormat="1" ht="78.75" outlineLevel="6" x14ac:dyDescent="0.2">
      <c r="A2906" s="41" t="s">
        <v>2067</v>
      </c>
      <c r="B2906" s="42" t="s">
        <v>2049</v>
      </c>
      <c r="C2906" s="42" t="s">
        <v>2050</v>
      </c>
      <c r="D2906" s="42" t="s">
        <v>2066</v>
      </c>
      <c r="E2906" s="42"/>
      <c r="F2906" s="16">
        <v>128376.5</v>
      </c>
      <c r="G2906" s="43">
        <v>126990.39999999999</v>
      </c>
      <c r="H2906" s="44">
        <f t="shared" si="46"/>
        <v>0.98920285254700036</v>
      </c>
    </row>
    <row r="2907" spans="1:8" s="45" customFormat="1" ht="63.75" customHeight="1" outlineLevel="7" x14ac:dyDescent="0.2">
      <c r="A2907" s="41" t="s">
        <v>17</v>
      </c>
      <c r="B2907" s="42" t="s">
        <v>2049</v>
      </c>
      <c r="C2907" s="42" t="s">
        <v>2050</v>
      </c>
      <c r="D2907" s="42" t="s">
        <v>2066</v>
      </c>
      <c r="E2907" s="42" t="s">
        <v>16</v>
      </c>
      <c r="F2907" s="16">
        <v>122079.8</v>
      </c>
      <c r="G2907" s="43">
        <v>122398.8</v>
      </c>
      <c r="H2907" s="44">
        <f t="shared" si="46"/>
        <v>1.0026130449099688</v>
      </c>
    </row>
    <row r="2908" spans="1:8" s="45" customFormat="1" ht="31.5" outlineLevel="6" x14ac:dyDescent="0.2">
      <c r="A2908" s="41" t="s">
        <v>21</v>
      </c>
      <c r="B2908" s="42" t="s">
        <v>2049</v>
      </c>
      <c r="C2908" s="42" t="s">
        <v>2050</v>
      </c>
      <c r="D2908" s="42" t="s">
        <v>2066</v>
      </c>
      <c r="E2908" s="42" t="s">
        <v>20</v>
      </c>
      <c r="F2908" s="16">
        <v>6296.7</v>
      </c>
      <c r="G2908" s="43">
        <v>4591.6000000000004</v>
      </c>
      <c r="H2908" s="44">
        <f t="shared" si="46"/>
        <v>0.72920736258675189</v>
      </c>
    </row>
    <row r="2909" spans="1:8" s="45" customFormat="1" ht="31.5" outlineLevel="7" x14ac:dyDescent="0.2">
      <c r="A2909" s="41" t="s">
        <v>2059</v>
      </c>
      <c r="B2909" s="42" t="s">
        <v>2049</v>
      </c>
      <c r="C2909" s="42" t="s">
        <v>2050</v>
      </c>
      <c r="D2909" s="42" t="s">
        <v>2068</v>
      </c>
      <c r="E2909" s="42"/>
      <c r="F2909" s="16">
        <v>526379.19999999995</v>
      </c>
      <c r="G2909" s="43">
        <v>526375</v>
      </c>
      <c r="H2909" s="44">
        <f t="shared" si="46"/>
        <v>0.99999202096131468</v>
      </c>
    </row>
    <row r="2910" spans="1:8" s="45" customFormat="1" ht="63.75" customHeight="1" outlineLevel="7" x14ac:dyDescent="0.2">
      <c r="A2910" s="41" t="s">
        <v>17</v>
      </c>
      <c r="B2910" s="42" t="s">
        <v>2049</v>
      </c>
      <c r="C2910" s="42" t="s">
        <v>2050</v>
      </c>
      <c r="D2910" s="42" t="s">
        <v>2068</v>
      </c>
      <c r="E2910" s="42" t="s">
        <v>16</v>
      </c>
      <c r="F2910" s="16">
        <v>485770.5</v>
      </c>
      <c r="G2910" s="43">
        <v>485948.2</v>
      </c>
      <c r="H2910" s="44">
        <f t="shared" si="46"/>
        <v>1.0003658106039786</v>
      </c>
    </row>
    <row r="2911" spans="1:8" s="45" customFormat="1" ht="31.5" outlineLevel="6" x14ac:dyDescent="0.2">
      <c r="A2911" s="41" t="s">
        <v>21</v>
      </c>
      <c r="B2911" s="42" t="s">
        <v>2049</v>
      </c>
      <c r="C2911" s="42" t="s">
        <v>2050</v>
      </c>
      <c r="D2911" s="42" t="s">
        <v>2068</v>
      </c>
      <c r="E2911" s="42" t="s">
        <v>20</v>
      </c>
      <c r="F2911" s="16">
        <v>38915.4</v>
      </c>
      <c r="G2911" s="43">
        <v>38582.1</v>
      </c>
      <c r="H2911" s="44">
        <f t="shared" si="46"/>
        <v>0.99143526727208242</v>
      </c>
    </row>
    <row r="2912" spans="1:8" s="45" customFormat="1" ht="15.75" outlineLevel="7" x14ac:dyDescent="0.2">
      <c r="A2912" s="41" t="s">
        <v>72</v>
      </c>
      <c r="B2912" s="42" t="s">
        <v>2049</v>
      </c>
      <c r="C2912" s="42" t="s">
        <v>2050</v>
      </c>
      <c r="D2912" s="42" t="s">
        <v>2068</v>
      </c>
      <c r="E2912" s="42" t="s">
        <v>3</v>
      </c>
      <c r="F2912" s="16">
        <v>1693.3</v>
      </c>
      <c r="G2912" s="43">
        <v>1844.7</v>
      </c>
      <c r="H2912" s="44">
        <f t="shared" si="46"/>
        <v>1.0894112088820647</v>
      </c>
    </row>
    <row r="2913" spans="1:8" ht="15.75" outlineLevel="6" x14ac:dyDescent="0.2">
      <c r="A2913" s="40" t="s">
        <v>2109</v>
      </c>
      <c r="B2913" s="36" t="s">
        <v>2049</v>
      </c>
      <c r="C2913" s="36" t="s">
        <v>22</v>
      </c>
      <c r="D2913" s="36"/>
      <c r="E2913" s="36"/>
      <c r="F2913" s="15">
        <v>2778</v>
      </c>
      <c r="G2913" s="38">
        <v>2778</v>
      </c>
      <c r="H2913" s="39">
        <f t="shared" si="46"/>
        <v>1</v>
      </c>
    </row>
    <row r="2914" spans="1:8" ht="31.5" outlineLevel="7" x14ac:dyDescent="0.2">
      <c r="A2914" s="40" t="s">
        <v>83</v>
      </c>
      <c r="B2914" s="36" t="s">
        <v>2049</v>
      </c>
      <c r="C2914" s="36" t="s">
        <v>82</v>
      </c>
      <c r="D2914" s="36"/>
      <c r="E2914" s="36"/>
      <c r="F2914" s="15">
        <v>2778</v>
      </c>
      <c r="G2914" s="38">
        <v>2778</v>
      </c>
      <c r="H2914" s="39">
        <f t="shared" si="46"/>
        <v>1</v>
      </c>
    </row>
    <row r="2915" spans="1:8" s="45" customFormat="1" ht="31.5" outlineLevel="7" x14ac:dyDescent="0.2">
      <c r="A2915" s="41" t="s">
        <v>1538</v>
      </c>
      <c r="B2915" s="42" t="s">
        <v>2049</v>
      </c>
      <c r="C2915" s="42" t="s">
        <v>82</v>
      </c>
      <c r="D2915" s="42" t="s">
        <v>1537</v>
      </c>
      <c r="E2915" s="42"/>
      <c r="F2915" s="16">
        <v>2778</v>
      </c>
      <c r="G2915" s="43">
        <v>2778</v>
      </c>
      <c r="H2915" s="44">
        <f t="shared" si="46"/>
        <v>1</v>
      </c>
    </row>
    <row r="2916" spans="1:8" s="45" customFormat="1" ht="31.5" outlineLevel="7" x14ac:dyDescent="0.2">
      <c r="A2916" s="41" t="s">
        <v>2053</v>
      </c>
      <c r="B2916" s="42" t="s">
        <v>2049</v>
      </c>
      <c r="C2916" s="42" t="s">
        <v>82</v>
      </c>
      <c r="D2916" s="42" t="s">
        <v>2052</v>
      </c>
      <c r="E2916" s="42"/>
      <c r="F2916" s="16">
        <v>2778</v>
      </c>
      <c r="G2916" s="43">
        <v>2778</v>
      </c>
      <c r="H2916" s="44">
        <f t="shared" si="46"/>
        <v>1</v>
      </c>
    </row>
    <row r="2917" spans="1:8" s="45" customFormat="1" ht="47.25" outlineLevel="6" x14ac:dyDescent="0.2">
      <c r="A2917" s="41" t="s">
        <v>2055</v>
      </c>
      <c r="B2917" s="42" t="s">
        <v>2049</v>
      </c>
      <c r="C2917" s="42" t="s">
        <v>82</v>
      </c>
      <c r="D2917" s="42" t="s">
        <v>2054</v>
      </c>
      <c r="E2917" s="42"/>
      <c r="F2917" s="16">
        <v>2778</v>
      </c>
      <c r="G2917" s="43">
        <v>2778</v>
      </c>
      <c r="H2917" s="44">
        <f t="shared" si="46"/>
        <v>1</v>
      </c>
    </row>
    <row r="2918" spans="1:8" s="45" customFormat="1" ht="78.75" outlineLevel="7" x14ac:dyDescent="0.2">
      <c r="A2918" s="41" t="s">
        <v>2057</v>
      </c>
      <c r="B2918" s="42" t="s">
        <v>2049</v>
      </c>
      <c r="C2918" s="42" t="s">
        <v>82</v>
      </c>
      <c r="D2918" s="42" t="s">
        <v>2056</v>
      </c>
      <c r="E2918" s="42"/>
      <c r="F2918" s="16">
        <v>2778</v>
      </c>
      <c r="G2918" s="43">
        <v>2778</v>
      </c>
      <c r="H2918" s="44">
        <f t="shared" si="46"/>
        <v>1</v>
      </c>
    </row>
    <row r="2919" spans="1:8" s="45" customFormat="1" ht="31.5" outlineLevel="4" x14ac:dyDescent="0.2">
      <c r="A2919" s="41" t="s">
        <v>41</v>
      </c>
      <c r="B2919" s="42" t="s">
        <v>2049</v>
      </c>
      <c r="C2919" s="42" t="s">
        <v>82</v>
      </c>
      <c r="D2919" s="42" t="s">
        <v>2056</v>
      </c>
      <c r="E2919" s="42" t="s">
        <v>40</v>
      </c>
      <c r="F2919" s="16">
        <v>2778</v>
      </c>
      <c r="G2919" s="43">
        <v>2778</v>
      </c>
      <c r="H2919" s="44">
        <f t="shared" si="46"/>
        <v>1</v>
      </c>
    </row>
    <row r="2920" spans="1:8" ht="31.5" outlineLevel="5" x14ac:dyDescent="0.2">
      <c r="A2920" s="8" t="s">
        <v>2181</v>
      </c>
      <c r="B2920" s="36" t="s">
        <v>2069</v>
      </c>
      <c r="C2920" s="36"/>
      <c r="D2920" s="36"/>
      <c r="E2920" s="36"/>
      <c r="F2920" s="15">
        <v>86003.3</v>
      </c>
      <c r="G2920" s="38">
        <v>85314.4</v>
      </c>
      <c r="H2920" s="39">
        <f t="shared" si="46"/>
        <v>0.99198984225023912</v>
      </c>
    </row>
    <row r="2921" spans="1:8" ht="15.75" outlineLevel="6" x14ac:dyDescent="0.2">
      <c r="A2921" s="8" t="s">
        <v>2109</v>
      </c>
      <c r="B2921" s="36" t="s">
        <v>2069</v>
      </c>
      <c r="C2921" s="36" t="s">
        <v>22</v>
      </c>
      <c r="D2921" s="36"/>
      <c r="E2921" s="36"/>
      <c r="F2921" s="15">
        <v>74969</v>
      </c>
      <c r="G2921" s="38">
        <v>74280.100000000006</v>
      </c>
      <c r="H2921" s="39">
        <f t="shared" si="46"/>
        <v>0.99081086849231026</v>
      </c>
    </row>
    <row r="2922" spans="1:8" ht="15.75" outlineLevel="7" x14ac:dyDescent="0.2">
      <c r="A2922" s="40" t="s">
        <v>85</v>
      </c>
      <c r="B2922" s="36" t="s">
        <v>2069</v>
      </c>
      <c r="C2922" s="36" t="s">
        <v>84</v>
      </c>
      <c r="D2922" s="36"/>
      <c r="E2922" s="36"/>
      <c r="F2922" s="15">
        <v>74969</v>
      </c>
      <c r="G2922" s="38">
        <v>74280.100000000006</v>
      </c>
      <c r="H2922" s="39">
        <f t="shared" si="46"/>
        <v>0.99081086849231026</v>
      </c>
    </row>
    <row r="2923" spans="1:8" s="45" customFormat="1" ht="31.5" outlineLevel="5" x14ac:dyDescent="0.2">
      <c r="A2923" s="41" t="s">
        <v>94</v>
      </c>
      <c r="B2923" s="42" t="s">
        <v>2069</v>
      </c>
      <c r="C2923" s="42" t="s">
        <v>84</v>
      </c>
      <c r="D2923" s="42" t="s">
        <v>93</v>
      </c>
      <c r="E2923" s="42"/>
      <c r="F2923" s="16">
        <v>73526</v>
      </c>
      <c r="G2923" s="43">
        <v>73034.399999999994</v>
      </c>
      <c r="H2923" s="44">
        <f t="shared" si="46"/>
        <v>0.99331392976634103</v>
      </c>
    </row>
    <row r="2924" spans="1:8" s="45" customFormat="1" ht="31.5" outlineLevel="6" x14ac:dyDescent="0.2">
      <c r="A2924" s="41" t="s">
        <v>96</v>
      </c>
      <c r="B2924" s="42" t="s">
        <v>2069</v>
      </c>
      <c r="C2924" s="42" t="s">
        <v>84</v>
      </c>
      <c r="D2924" s="42" t="s">
        <v>95</v>
      </c>
      <c r="E2924" s="42"/>
      <c r="F2924" s="16">
        <v>15492.9</v>
      </c>
      <c r="G2924" s="43">
        <v>15369</v>
      </c>
      <c r="H2924" s="44">
        <f t="shared" si="46"/>
        <v>0.99200278837402944</v>
      </c>
    </row>
    <row r="2925" spans="1:8" s="45" customFormat="1" ht="63" outlineLevel="7" x14ac:dyDescent="0.2">
      <c r="A2925" s="41" t="s">
        <v>109</v>
      </c>
      <c r="B2925" s="42" t="s">
        <v>2069</v>
      </c>
      <c r="C2925" s="42" t="s">
        <v>84</v>
      </c>
      <c r="D2925" s="42" t="s">
        <v>108</v>
      </c>
      <c r="E2925" s="42"/>
      <c r="F2925" s="16">
        <v>100</v>
      </c>
      <c r="G2925" s="43">
        <v>100</v>
      </c>
      <c r="H2925" s="44">
        <f t="shared" si="46"/>
        <v>1</v>
      </c>
    </row>
    <row r="2926" spans="1:8" s="45" customFormat="1" ht="47.25" outlineLevel="7" x14ac:dyDescent="0.2">
      <c r="A2926" s="41" t="s">
        <v>111</v>
      </c>
      <c r="B2926" s="42" t="s">
        <v>2069</v>
      </c>
      <c r="C2926" s="42" t="s">
        <v>84</v>
      </c>
      <c r="D2926" s="42" t="s">
        <v>110</v>
      </c>
      <c r="E2926" s="42"/>
      <c r="F2926" s="16">
        <v>100</v>
      </c>
      <c r="G2926" s="43">
        <v>100</v>
      </c>
      <c r="H2926" s="44">
        <f t="shared" si="46"/>
        <v>1</v>
      </c>
    </row>
    <row r="2927" spans="1:8" s="45" customFormat="1" ht="15.75" outlineLevel="7" x14ac:dyDescent="0.2">
      <c r="A2927" s="41" t="s">
        <v>113</v>
      </c>
      <c r="B2927" s="42" t="s">
        <v>2069</v>
      </c>
      <c r="C2927" s="42" t="s">
        <v>84</v>
      </c>
      <c r="D2927" s="42" t="s">
        <v>110</v>
      </c>
      <c r="E2927" s="42" t="s">
        <v>112</v>
      </c>
      <c r="F2927" s="16">
        <v>100</v>
      </c>
      <c r="G2927" s="43">
        <v>100</v>
      </c>
      <c r="H2927" s="44">
        <f t="shared" si="46"/>
        <v>1</v>
      </c>
    </row>
    <row r="2928" spans="1:8" s="45" customFormat="1" ht="47.25" outlineLevel="6" x14ac:dyDescent="0.2">
      <c r="A2928" s="41" t="s">
        <v>2071</v>
      </c>
      <c r="B2928" s="42" t="s">
        <v>2069</v>
      </c>
      <c r="C2928" s="42" t="s">
        <v>84</v>
      </c>
      <c r="D2928" s="42" t="s">
        <v>2070</v>
      </c>
      <c r="E2928" s="42"/>
      <c r="F2928" s="16">
        <v>14004.1</v>
      </c>
      <c r="G2928" s="43">
        <v>13944.8</v>
      </c>
      <c r="H2928" s="44">
        <f t="shared" si="46"/>
        <v>0.99576552581029831</v>
      </c>
    </row>
    <row r="2929" spans="1:8" s="45" customFormat="1" ht="47.25" outlineLevel="7" x14ac:dyDescent="0.2">
      <c r="A2929" s="41" t="s">
        <v>2073</v>
      </c>
      <c r="B2929" s="42" t="s">
        <v>2069</v>
      </c>
      <c r="C2929" s="42" t="s">
        <v>84</v>
      </c>
      <c r="D2929" s="42" t="s">
        <v>2072</v>
      </c>
      <c r="E2929" s="42"/>
      <c r="F2929" s="16">
        <v>1600</v>
      </c>
      <c r="G2929" s="43">
        <v>1600</v>
      </c>
      <c r="H2929" s="44">
        <f t="shared" si="46"/>
        <v>1</v>
      </c>
    </row>
    <row r="2930" spans="1:8" s="45" customFormat="1" ht="31.5" outlineLevel="5" x14ac:dyDescent="0.2">
      <c r="A2930" s="41" t="s">
        <v>41</v>
      </c>
      <c r="B2930" s="42" t="s">
        <v>2069</v>
      </c>
      <c r="C2930" s="42" t="s">
        <v>84</v>
      </c>
      <c r="D2930" s="42" t="s">
        <v>2072</v>
      </c>
      <c r="E2930" s="42" t="s">
        <v>40</v>
      </c>
      <c r="F2930" s="16">
        <v>1600</v>
      </c>
      <c r="G2930" s="43">
        <v>1600</v>
      </c>
      <c r="H2930" s="44">
        <f t="shared" si="46"/>
        <v>1</v>
      </c>
    </row>
    <row r="2931" spans="1:8" s="45" customFormat="1" ht="31.5" outlineLevel="6" x14ac:dyDescent="0.2">
      <c r="A2931" s="41" t="s">
        <v>100</v>
      </c>
      <c r="B2931" s="42" t="s">
        <v>2069</v>
      </c>
      <c r="C2931" s="42" t="s">
        <v>84</v>
      </c>
      <c r="D2931" s="42" t="s">
        <v>2074</v>
      </c>
      <c r="E2931" s="42"/>
      <c r="F2931" s="16">
        <v>1137.2</v>
      </c>
      <c r="G2931" s="43">
        <v>1137</v>
      </c>
      <c r="H2931" s="44">
        <f t="shared" si="46"/>
        <v>0.99982412944073162</v>
      </c>
    </row>
    <row r="2932" spans="1:8" s="45" customFormat="1" ht="31.5" outlineLevel="7" x14ac:dyDescent="0.2">
      <c r="A2932" s="41" t="s">
        <v>21</v>
      </c>
      <c r="B2932" s="42" t="s">
        <v>2069</v>
      </c>
      <c r="C2932" s="42" t="s">
        <v>84</v>
      </c>
      <c r="D2932" s="42" t="s">
        <v>2074</v>
      </c>
      <c r="E2932" s="42" t="s">
        <v>20</v>
      </c>
      <c r="F2932" s="16">
        <v>1137.2</v>
      </c>
      <c r="G2932" s="43">
        <v>1137</v>
      </c>
      <c r="H2932" s="44">
        <f t="shared" si="46"/>
        <v>0.99982412944073162</v>
      </c>
    </row>
    <row r="2933" spans="1:8" s="45" customFormat="1" ht="94.5" outlineLevel="5" x14ac:dyDescent="0.2">
      <c r="A2933" s="41" t="s">
        <v>39</v>
      </c>
      <c r="B2933" s="42" t="s">
        <v>2069</v>
      </c>
      <c r="C2933" s="42" t="s">
        <v>84</v>
      </c>
      <c r="D2933" s="42" t="s">
        <v>2075</v>
      </c>
      <c r="E2933" s="42"/>
      <c r="F2933" s="16">
        <v>11266.9</v>
      </c>
      <c r="G2933" s="43">
        <v>11207.8</v>
      </c>
      <c r="H2933" s="44">
        <f t="shared" si="46"/>
        <v>0.99475454650347472</v>
      </c>
    </row>
    <row r="2934" spans="1:8" s="45" customFormat="1" ht="63.75" customHeight="1" outlineLevel="6" x14ac:dyDescent="0.2">
      <c r="A2934" s="41" t="s">
        <v>17</v>
      </c>
      <c r="B2934" s="42" t="s">
        <v>2069</v>
      </c>
      <c r="C2934" s="42" t="s">
        <v>84</v>
      </c>
      <c r="D2934" s="42" t="s">
        <v>2075</v>
      </c>
      <c r="E2934" s="42" t="s">
        <v>16</v>
      </c>
      <c r="F2934" s="16">
        <v>952.4</v>
      </c>
      <c r="G2934" s="43">
        <v>952.2</v>
      </c>
      <c r="H2934" s="44">
        <f t="shared" si="46"/>
        <v>0.99979000419991604</v>
      </c>
    </row>
    <row r="2935" spans="1:8" s="45" customFormat="1" ht="31.5" outlineLevel="7" x14ac:dyDescent="0.2">
      <c r="A2935" s="41" t="s">
        <v>21</v>
      </c>
      <c r="B2935" s="42" t="s">
        <v>2069</v>
      </c>
      <c r="C2935" s="42" t="s">
        <v>84</v>
      </c>
      <c r="D2935" s="42" t="s">
        <v>2075</v>
      </c>
      <c r="E2935" s="42" t="s">
        <v>20</v>
      </c>
      <c r="F2935" s="16">
        <v>10314.5</v>
      </c>
      <c r="G2935" s="43">
        <v>10255.6</v>
      </c>
      <c r="H2935" s="44">
        <f t="shared" si="46"/>
        <v>0.99428959232148917</v>
      </c>
    </row>
    <row r="2936" spans="1:8" s="45" customFormat="1" ht="47.25" outlineLevel="6" x14ac:dyDescent="0.2">
      <c r="A2936" s="41" t="s">
        <v>2077</v>
      </c>
      <c r="B2936" s="42" t="s">
        <v>2069</v>
      </c>
      <c r="C2936" s="42" t="s">
        <v>84</v>
      </c>
      <c r="D2936" s="42" t="s">
        <v>2076</v>
      </c>
      <c r="E2936" s="42"/>
      <c r="F2936" s="16">
        <v>1228</v>
      </c>
      <c r="G2936" s="43">
        <v>1224.2</v>
      </c>
      <c r="H2936" s="44">
        <f t="shared" si="46"/>
        <v>0.99690553745928345</v>
      </c>
    </row>
    <row r="2937" spans="1:8" s="45" customFormat="1" ht="94.5" outlineLevel="7" x14ac:dyDescent="0.2">
      <c r="A2937" s="41" t="s">
        <v>39</v>
      </c>
      <c r="B2937" s="42" t="s">
        <v>2069</v>
      </c>
      <c r="C2937" s="42" t="s">
        <v>84</v>
      </c>
      <c r="D2937" s="42" t="s">
        <v>2078</v>
      </c>
      <c r="E2937" s="42"/>
      <c r="F2937" s="16">
        <v>1228</v>
      </c>
      <c r="G2937" s="43">
        <v>1224.2</v>
      </c>
      <c r="H2937" s="44">
        <f t="shared" si="46"/>
        <v>0.99690553745928345</v>
      </c>
    </row>
    <row r="2938" spans="1:8" s="45" customFormat="1" ht="31.5" outlineLevel="7" x14ac:dyDescent="0.2">
      <c r="A2938" s="41" t="s">
        <v>21</v>
      </c>
      <c r="B2938" s="42" t="s">
        <v>2069</v>
      </c>
      <c r="C2938" s="42" t="s">
        <v>84</v>
      </c>
      <c r="D2938" s="42" t="s">
        <v>2078</v>
      </c>
      <c r="E2938" s="42" t="s">
        <v>20</v>
      </c>
      <c r="F2938" s="16">
        <v>1228</v>
      </c>
      <c r="G2938" s="43">
        <v>1224.2</v>
      </c>
      <c r="H2938" s="44">
        <f t="shared" si="46"/>
        <v>0.99690553745928345</v>
      </c>
    </row>
    <row r="2939" spans="1:8" s="45" customFormat="1" ht="47.25" outlineLevel="7" x14ac:dyDescent="0.2">
      <c r="A2939" s="41" t="s">
        <v>2080</v>
      </c>
      <c r="B2939" s="42" t="s">
        <v>2069</v>
      </c>
      <c r="C2939" s="42" t="s">
        <v>84</v>
      </c>
      <c r="D2939" s="42" t="s">
        <v>2079</v>
      </c>
      <c r="E2939" s="42"/>
      <c r="F2939" s="16">
        <v>160.80000000000001</v>
      </c>
      <c r="G2939" s="43">
        <v>100</v>
      </c>
      <c r="H2939" s="44">
        <f t="shared" si="46"/>
        <v>0.62189054726368154</v>
      </c>
    </row>
    <row r="2940" spans="1:8" s="45" customFormat="1" ht="94.5" outlineLevel="6" x14ac:dyDescent="0.2">
      <c r="A2940" s="41" t="s">
        <v>39</v>
      </c>
      <c r="B2940" s="42" t="s">
        <v>2069</v>
      </c>
      <c r="C2940" s="42" t="s">
        <v>84</v>
      </c>
      <c r="D2940" s="42" t="s">
        <v>2081</v>
      </c>
      <c r="E2940" s="42"/>
      <c r="F2940" s="16">
        <v>160.80000000000001</v>
      </c>
      <c r="G2940" s="43">
        <v>100</v>
      </c>
      <c r="H2940" s="44">
        <f t="shared" si="46"/>
        <v>0.62189054726368154</v>
      </c>
    </row>
    <row r="2941" spans="1:8" s="45" customFormat="1" ht="31.5" outlineLevel="7" x14ac:dyDescent="0.2">
      <c r="A2941" s="41" t="s">
        <v>21</v>
      </c>
      <c r="B2941" s="42" t="s">
        <v>2069</v>
      </c>
      <c r="C2941" s="42" t="s">
        <v>84</v>
      </c>
      <c r="D2941" s="42" t="s">
        <v>2081</v>
      </c>
      <c r="E2941" s="42" t="s">
        <v>20</v>
      </c>
      <c r="F2941" s="16">
        <v>160.80000000000001</v>
      </c>
      <c r="G2941" s="43">
        <v>100</v>
      </c>
      <c r="H2941" s="44">
        <f t="shared" si="46"/>
        <v>0.62189054726368154</v>
      </c>
    </row>
    <row r="2942" spans="1:8" s="45" customFormat="1" ht="31.5" outlineLevel="5" x14ac:dyDescent="0.2">
      <c r="A2942" s="41" t="s">
        <v>115</v>
      </c>
      <c r="B2942" s="42" t="s">
        <v>2069</v>
      </c>
      <c r="C2942" s="42" t="s">
        <v>84</v>
      </c>
      <c r="D2942" s="42" t="s">
        <v>114</v>
      </c>
      <c r="E2942" s="42"/>
      <c r="F2942" s="16">
        <v>5247.2</v>
      </c>
      <c r="G2942" s="43">
        <v>5070.7</v>
      </c>
      <c r="H2942" s="44">
        <f t="shared" si="46"/>
        <v>0.96636301265436808</v>
      </c>
    </row>
    <row r="2943" spans="1:8" s="45" customFormat="1" ht="63" outlineLevel="6" x14ac:dyDescent="0.2">
      <c r="A2943" s="41" t="s">
        <v>2083</v>
      </c>
      <c r="B2943" s="42" t="s">
        <v>2069</v>
      </c>
      <c r="C2943" s="42" t="s">
        <v>84</v>
      </c>
      <c r="D2943" s="42" t="s">
        <v>2082</v>
      </c>
      <c r="E2943" s="42"/>
      <c r="F2943" s="16">
        <v>5247.2</v>
      </c>
      <c r="G2943" s="43">
        <v>5070.7</v>
      </c>
      <c r="H2943" s="44">
        <f t="shared" si="46"/>
        <v>0.96636301265436808</v>
      </c>
    </row>
    <row r="2944" spans="1:8" s="45" customFormat="1" ht="47.25" outlineLevel="7" x14ac:dyDescent="0.2">
      <c r="A2944" s="41" t="s">
        <v>2085</v>
      </c>
      <c r="B2944" s="42" t="s">
        <v>2069</v>
      </c>
      <c r="C2944" s="42" t="s">
        <v>84</v>
      </c>
      <c r="D2944" s="42" t="s">
        <v>2084</v>
      </c>
      <c r="E2944" s="42"/>
      <c r="F2944" s="16">
        <v>760</v>
      </c>
      <c r="G2944" s="43">
        <v>760</v>
      </c>
      <c r="H2944" s="44">
        <f t="shared" si="46"/>
        <v>1</v>
      </c>
    </row>
    <row r="2945" spans="1:8" s="45" customFormat="1" ht="31.5" outlineLevel="3" x14ac:dyDescent="0.2">
      <c r="A2945" s="41" t="s">
        <v>41</v>
      </c>
      <c r="B2945" s="42" t="s">
        <v>2069</v>
      </c>
      <c r="C2945" s="42" t="s">
        <v>84</v>
      </c>
      <c r="D2945" s="42" t="s">
        <v>2084</v>
      </c>
      <c r="E2945" s="42" t="s">
        <v>40</v>
      </c>
      <c r="F2945" s="16">
        <v>760</v>
      </c>
      <c r="G2945" s="43">
        <v>760</v>
      </c>
      <c r="H2945" s="44">
        <f t="shared" si="46"/>
        <v>1</v>
      </c>
    </row>
    <row r="2946" spans="1:8" s="45" customFormat="1" ht="94.5" outlineLevel="4" x14ac:dyDescent="0.2">
      <c r="A2946" s="41" t="s">
        <v>39</v>
      </c>
      <c r="B2946" s="42" t="s">
        <v>2069</v>
      </c>
      <c r="C2946" s="42" t="s">
        <v>84</v>
      </c>
      <c r="D2946" s="42" t="s">
        <v>2086</v>
      </c>
      <c r="E2946" s="42"/>
      <c r="F2946" s="16">
        <v>4487.2</v>
      </c>
      <c r="G2946" s="43">
        <v>4310.7</v>
      </c>
      <c r="H2946" s="44">
        <f t="shared" si="46"/>
        <v>0.96066589409876979</v>
      </c>
    </row>
    <row r="2947" spans="1:8" s="45" customFormat="1" ht="63.75" customHeight="1" outlineLevel="5" x14ac:dyDescent="0.2">
      <c r="A2947" s="41" t="s">
        <v>17</v>
      </c>
      <c r="B2947" s="42" t="s">
        <v>2069</v>
      </c>
      <c r="C2947" s="42" t="s">
        <v>84</v>
      </c>
      <c r="D2947" s="42" t="s">
        <v>2086</v>
      </c>
      <c r="E2947" s="42" t="s">
        <v>16</v>
      </c>
      <c r="F2947" s="16">
        <v>390</v>
      </c>
      <c r="G2947" s="43">
        <v>390</v>
      </c>
      <c r="H2947" s="44">
        <f t="shared" si="46"/>
        <v>1</v>
      </c>
    </row>
    <row r="2948" spans="1:8" s="45" customFormat="1" ht="31.5" outlineLevel="6" x14ac:dyDescent="0.2">
      <c r="A2948" s="41" t="s">
        <v>21</v>
      </c>
      <c r="B2948" s="42" t="s">
        <v>2069</v>
      </c>
      <c r="C2948" s="42" t="s">
        <v>84</v>
      </c>
      <c r="D2948" s="42" t="s">
        <v>2086</v>
      </c>
      <c r="E2948" s="42" t="s">
        <v>20</v>
      </c>
      <c r="F2948" s="16">
        <v>4097.2</v>
      </c>
      <c r="G2948" s="43">
        <v>3920.7</v>
      </c>
      <c r="H2948" s="44">
        <f t="shared" si="46"/>
        <v>0.95692180025383189</v>
      </c>
    </row>
    <row r="2949" spans="1:8" s="45" customFormat="1" ht="31.5" outlineLevel="7" x14ac:dyDescent="0.2">
      <c r="A2949" s="41" t="s">
        <v>120</v>
      </c>
      <c r="B2949" s="42" t="s">
        <v>2069</v>
      </c>
      <c r="C2949" s="42" t="s">
        <v>84</v>
      </c>
      <c r="D2949" s="42" t="s">
        <v>119</v>
      </c>
      <c r="E2949" s="42"/>
      <c r="F2949" s="16">
        <v>26134.7</v>
      </c>
      <c r="G2949" s="43">
        <v>25968.799999999999</v>
      </c>
      <c r="H2949" s="44">
        <f t="shared" si="46"/>
        <v>0.99365211768262118</v>
      </c>
    </row>
    <row r="2950" spans="1:8" s="45" customFormat="1" ht="31.5" outlineLevel="5" x14ac:dyDescent="0.2">
      <c r="A2950" s="41" t="s">
        <v>122</v>
      </c>
      <c r="B2950" s="42" t="s">
        <v>2069</v>
      </c>
      <c r="C2950" s="42" t="s">
        <v>84</v>
      </c>
      <c r="D2950" s="42" t="s">
        <v>121</v>
      </c>
      <c r="E2950" s="42"/>
      <c r="F2950" s="16">
        <v>26134.7</v>
      </c>
      <c r="G2950" s="43">
        <v>25968.799999999999</v>
      </c>
      <c r="H2950" s="44">
        <f t="shared" si="46"/>
        <v>0.99365211768262118</v>
      </c>
    </row>
    <row r="2951" spans="1:8" s="45" customFormat="1" ht="31.5" outlineLevel="6" x14ac:dyDescent="0.2">
      <c r="A2951" s="41" t="s">
        <v>15</v>
      </c>
      <c r="B2951" s="42" t="s">
        <v>2069</v>
      </c>
      <c r="C2951" s="42" t="s">
        <v>84</v>
      </c>
      <c r="D2951" s="42" t="s">
        <v>2087</v>
      </c>
      <c r="E2951" s="42"/>
      <c r="F2951" s="16">
        <v>10954.1</v>
      </c>
      <c r="G2951" s="43">
        <v>10798.4</v>
      </c>
      <c r="H2951" s="44">
        <f t="shared" si="46"/>
        <v>0.98578614400087627</v>
      </c>
    </row>
    <row r="2952" spans="1:8" s="45" customFormat="1" ht="63.75" customHeight="1" outlineLevel="7" x14ac:dyDescent="0.2">
      <c r="A2952" s="41" t="s">
        <v>17</v>
      </c>
      <c r="B2952" s="42" t="s">
        <v>2069</v>
      </c>
      <c r="C2952" s="42" t="s">
        <v>84</v>
      </c>
      <c r="D2952" s="42" t="s">
        <v>2087</v>
      </c>
      <c r="E2952" s="42" t="s">
        <v>16</v>
      </c>
      <c r="F2952" s="16">
        <v>10954.1</v>
      </c>
      <c r="G2952" s="43">
        <v>10798.4</v>
      </c>
      <c r="H2952" s="44">
        <f t="shared" ref="H2952:H3015" si="47">G2952/F2952</f>
        <v>0.98578614400087627</v>
      </c>
    </row>
    <row r="2953" spans="1:8" s="45" customFormat="1" ht="31.5" outlineLevel="3" x14ac:dyDescent="0.2">
      <c r="A2953" s="41" t="s">
        <v>19</v>
      </c>
      <c r="B2953" s="42" t="s">
        <v>2069</v>
      </c>
      <c r="C2953" s="42" t="s">
        <v>84</v>
      </c>
      <c r="D2953" s="42" t="s">
        <v>2088</v>
      </c>
      <c r="E2953" s="42"/>
      <c r="F2953" s="16">
        <v>549.5</v>
      </c>
      <c r="G2953" s="43">
        <v>546.1</v>
      </c>
      <c r="H2953" s="44">
        <f t="shared" si="47"/>
        <v>0.99381255686988179</v>
      </c>
    </row>
    <row r="2954" spans="1:8" s="45" customFormat="1" ht="63.75" customHeight="1" outlineLevel="4" x14ac:dyDescent="0.2">
      <c r="A2954" s="41" t="s">
        <v>17</v>
      </c>
      <c r="B2954" s="42" t="s">
        <v>2069</v>
      </c>
      <c r="C2954" s="42" t="s">
        <v>84</v>
      </c>
      <c r="D2954" s="42" t="s">
        <v>2088</v>
      </c>
      <c r="E2954" s="42" t="s">
        <v>16</v>
      </c>
      <c r="F2954" s="16">
        <v>191.6</v>
      </c>
      <c r="G2954" s="43">
        <v>191.6</v>
      </c>
      <c r="H2954" s="44">
        <f t="shared" si="47"/>
        <v>1</v>
      </c>
    </row>
    <row r="2955" spans="1:8" s="45" customFormat="1" ht="31.5" outlineLevel="5" x14ac:dyDescent="0.2">
      <c r="A2955" s="41" t="s">
        <v>21</v>
      </c>
      <c r="B2955" s="42" t="s">
        <v>2069</v>
      </c>
      <c r="C2955" s="42" t="s">
        <v>84</v>
      </c>
      <c r="D2955" s="42" t="s">
        <v>2088</v>
      </c>
      <c r="E2955" s="42" t="s">
        <v>20</v>
      </c>
      <c r="F2955" s="16">
        <v>355.9</v>
      </c>
      <c r="G2955" s="43">
        <v>354.5</v>
      </c>
      <c r="H2955" s="44">
        <f t="shared" si="47"/>
        <v>0.99606631076144991</v>
      </c>
    </row>
    <row r="2956" spans="1:8" s="45" customFormat="1" ht="15.75" outlineLevel="6" x14ac:dyDescent="0.2">
      <c r="A2956" s="12" t="s">
        <v>72</v>
      </c>
      <c r="B2956" s="13" t="s">
        <v>2069</v>
      </c>
      <c r="C2956" s="13" t="s">
        <v>84</v>
      </c>
      <c r="D2956" s="13" t="s">
        <v>2088</v>
      </c>
      <c r="E2956" s="13" t="s">
        <v>3</v>
      </c>
      <c r="F2956" s="16">
        <v>2</v>
      </c>
      <c r="G2956" s="43">
        <v>0</v>
      </c>
      <c r="H2956" s="44">
        <f t="shared" si="47"/>
        <v>0</v>
      </c>
    </row>
    <row r="2957" spans="1:8" s="45" customFormat="1" ht="47.25" outlineLevel="7" x14ac:dyDescent="0.2">
      <c r="A2957" s="41" t="s">
        <v>2090</v>
      </c>
      <c r="B2957" s="42" t="s">
        <v>2069</v>
      </c>
      <c r="C2957" s="42" t="s">
        <v>84</v>
      </c>
      <c r="D2957" s="42" t="s">
        <v>2089</v>
      </c>
      <c r="E2957" s="42"/>
      <c r="F2957" s="16">
        <v>2660</v>
      </c>
      <c r="G2957" s="43">
        <v>2660</v>
      </c>
      <c r="H2957" s="44">
        <f t="shared" si="47"/>
        <v>1</v>
      </c>
    </row>
    <row r="2958" spans="1:8" s="45" customFormat="1" ht="31.5" outlineLevel="5" x14ac:dyDescent="0.2">
      <c r="A2958" s="41" t="s">
        <v>41</v>
      </c>
      <c r="B2958" s="42" t="s">
        <v>2069</v>
      </c>
      <c r="C2958" s="42" t="s">
        <v>84</v>
      </c>
      <c r="D2958" s="42" t="s">
        <v>2089</v>
      </c>
      <c r="E2958" s="42" t="s">
        <v>40</v>
      </c>
      <c r="F2958" s="16">
        <v>2660</v>
      </c>
      <c r="G2958" s="43">
        <v>2660</v>
      </c>
      <c r="H2958" s="44">
        <f t="shared" si="47"/>
        <v>1</v>
      </c>
    </row>
    <row r="2959" spans="1:8" s="45" customFormat="1" ht="31.5" outlineLevel="6" x14ac:dyDescent="0.2">
      <c r="A2959" s="41" t="s">
        <v>124</v>
      </c>
      <c r="B2959" s="42" t="s">
        <v>2069</v>
      </c>
      <c r="C2959" s="42" t="s">
        <v>84</v>
      </c>
      <c r="D2959" s="42" t="s">
        <v>123</v>
      </c>
      <c r="E2959" s="42"/>
      <c r="F2959" s="16">
        <v>11768.4</v>
      </c>
      <c r="G2959" s="43">
        <v>11762</v>
      </c>
      <c r="H2959" s="44">
        <f t="shared" si="47"/>
        <v>0.99945617076238069</v>
      </c>
    </row>
    <row r="2960" spans="1:8" s="45" customFormat="1" ht="63.75" customHeight="1" outlineLevel="7" x14ac:dyDescent="0.2">
      <c r="A2960" s="41" t="s">
        <v>17</v>
      </c>
      <c r="B2960" s="42" t="s">
        <v>2069</v>
      </c>
      <c r="C2960" s="42" t="s">
        <v>84</v>
      </c>
      <c r="D2960" s="42" t="s">
        <v>123</v>
      </c>
      <c r="E2960" s="42" t="s">
        <v>16</v>
      </c>
      <c r="F2960" s="16">
        <v>9630.6</v>
      </c>
      <c r="G2960" s="43">
        <v>9630.5</v>
      </c>
      <c r="H2960" s="44">
        <f t="shared" si="47"/>
        <v>0.99998961643095963</v>
      </c>
    </row>
    <row r="2961" spans="1:8" s="45" customFormat="1" ht="31.5" outlineLevel="1" x14ac:dyDescent="0.2">
      <c r="A2961" s="41" t="s">
        <v>21</v>
      </c>
      <c r="B2961" s="42" t="s">
        <v>2069</v>
      </c>
      <c r="C2961" s="42" t="s">
        <v>84</v>
      </c>
      <c r="D2961" s="42" t="s">
        <v>123</v>
      </c>
      <c r="E2961" s="42" t="s">
        <v>20</v>
      </c>
      <c r="F2961" s="16">
        <v>1503.6</v>
      </c>
      <c r="G2961" s="43">
        <v>1497.3</v>
      </c>
      <c r="H2961" s="44">
        <f t="shared" si="47"/>
        <v>0.99581005586592186</v>
      </c>
    </row>
    <row r="2962" spans="1:8" s="45" customFormat="1" ht="15.75" outlineLevel="2" x14ac:dyDescent="0.2">
      <c r="A2962" s="41" t="s">
        <v>72</v>
      </c>
      <c r="B2962" s="42" t="s">
        <v>2069</v>
      </c>
      <c r="C2962" s="42" t="s">
        <v>84</v>
      </c>
      <c r="D2962" s="42" t="s">
        <v>123</v>
      </c>
      <c r="E2962" s="42" t="s">
        <v>3</v>
      </c>
      <c r="F2962" s="16">
        <v>634.20000000000005</v>
      </c>
      <c r="G2962" s="43">
        <v>634.20000000000005</v>
      </c>
      <c r="H2962" s="44">
        <f t="shared" si="47"/>
        <v>1</v>
      </c>
    </row>
    <row r="2963" spans="1:8" s="45" customFormat="1" ht="94.5" outlineLevel="3" x14ac:dyDescent="0.2">
      <c r="A2963" s="41" t="s">
        <v>39</v>
      </c>
      <c r="B2963" s="42" t="s">
        <v>2069</v>
      </c>
      <c r="C2963" s="42" t="s">
        <v>84</v>
      </c>
      <c r="D2963" s="42" t="s">
        <v>125</v>
      </c>
      <c r="E2963" s="42"/>
      <c r="F2963" s="16">
        <v>202.7</v>
      </c>
      <c r="G2963" s="43">
        <v>202.3</v>
      </c>
      <c r="H2963" s="44">
        <f t="shared" si="47"/>
        <v>0.99802664035520483</v>
      </c>
    </row>
    <row r="2964" spans="1:8" s="45" customFormat="1" ht="31.5" outlineLevel="4" x14ac:dyDescent="0.2">
      <c r="A2964" s="41" t="s">
        <v>21</v>
      </c>
      <c r="B2964" s="42" t="s">
        <v>2069</v>
      </c>
      <c r="C2964" s="42" t="s">
        <v>84</v>
      </c>
      <c r="D2964" s="42" t="s">
        <v>125</v>
      </c>
      <c r="E2964" s="42" t="s">
        <v>20</v>
      </c>
      <c r="F2964" s="16">
        <v>202.7</v>
      </c>
      <c r="G2964" s="43">
        <v>202.3</v>
      </c>
      <c r="H2964" s="44">
        <f t="shared" si="47"/>
        <v>0.99802664035520483</v>
      </c>
    </row>
    <row r="2965" spans="1:8" s="45" customFormat="1" ht="63" outlineLevel="5" x14ac:dyDescent="0.2">
      <c r="A2965" s="41" t="s">
        <v>127</v>
      </c>
      <c r="B2965" s="42" t="s">
        <v>2069</v>
      </c>
      <c r="C2965" s="42" t="s">
        <v>84</v>
      </c>
      <c r="D2965" s="42" t="s">
        <v>126</v>
      </c>
      <c r="E2965" s="42"/>
      <c r="F2965" s="16">
        <v>26651.200000000001</v>
      </c>
      <c r="G2965" s="43">
        <v>26625.9</v>
      </c>
      <c r="H2965" s="44">
        <f t="shared" si="47"/>
        <v>0.99905069940565527</v>
      </c>
    </row>
    <row r="2966" spans="1:8" s="45" customFormat="1" ht="126" outlineLevel="6" x14ac:dyDescent="0.2">
      <c r="A2966" s="46" t="s">
        <v>129</v>
      </c>
      <c r="B2966" s="42" t="s">
        <v>2069</v>
      </c>
      <c r="C2966" s="42" t="s">
        <v>84</v>
      </c>
      <c r="D2966" s="42" t="s">
        <v>128</v>
      </c>
      <c r="E2966" s="42"/>
      <c r="F2966" s="16">
        <v>190.4</v>
      </c>
      <c r="G2966" s="43">
        <v>190.4</v>
      </c>
      <c r="H2966" s="44">
        <f t="shared" si="47"/>
        <v>1</v>
      </c>
    </row>
    <row r="2967" spans="1:8" s="45" customFormat="1" ht="94.5" outlineLevel="7" x14ac:dyDescent="0.2">
      <c r="A2967" s="41" t="s">
        <v>39</v>
      </c>
      <c r="B2967" s="42" t="s">
        <v>2069</v>
      </c>
      <c r="C2967" s="42" t="s">
        <v>84</v>
      </c>
      <c r="D2967" s="42" t="s">
        <v>130</v>
      </c>
      <c r="E2967" s="42"/>
      <c r="F2967" s="16">
        <v>190.4</v>
      </c>
      <c r="G2967" s="43">
        <v>190.4</v>
      </c>
      <c r="H2967" s="44">
        <f t="shared" si="47"/>
        <v>1</v>
      </c>
    </row>
    <row r="2968" spans="1:8" s="45" customFormat="1" ht="31.5" outlineLevel="6" x14ac:dyDescent="0.2">
      <c r="A2968" s="41" t="s">
        <v>21</v>
      </c>
      <c r="B2968" s="42" t="s">
        <v>2069</v>
      </c>
      <c r="C2968" s="42" t="s">
        <v>84</v>
      </c>
      <c r="D2968" s="42" t="s">
        <v>130</v>
      </c>
      <c r="E2968" s="42" t="s">
        <v>20</v>
      </c>
      <c r="F2968" s="16">
        <v>190.4</v>
      </c>
      <c r="G2968" s="43">
        <v>190.4</v>
      </c>
      <c r="H2968" s="44">
        <f t="shared" si="47"/>
        <v>1</v>
      </c>
    </row>
    <row r="2969" spans="1:8" s="45" customFormat="1" ht="63" outlineLevel="7" x14ac:dyDescent="0.2">
      <c r="A2969" s="41" t="s">
        <v>132</v>
      </c>
      <c r="B2969" s="42" t="s">
        <v>2069</v>
      </c>
      <c r="C2969" s="42" t="s">
        <v>84</v>
      </c>
      <c r="D2969" s="42" t="s">
        <v>131</v>
      </c>
      <c r="E2969" s="42"/>
      <c r="F2969" s="16">
        <v>7838.6</v>
      </c>
      <c r="G2969" s="43">
        <v>7815.4</v>
      </c>
      <c r="H2969" s="44">
        <f t="shared" si="47"/>
        <v>0.99704028780649601</v>
      </c>
    </row>
    <row r="2970" spans="1:8" s="45" customFormat="1" ht="31.5" x14ac:dyDescent="0.2">
      <c r="A2970" s="41" t="s">
        <v>134</v>
      </c>
      <c r="B2970" s="42" t="s">
        <v>2069</v>
      </c>
      <c r="C2970" s="42" t="s">
        <v>84</v>
      </c>
      <c r="D2970" s="42" t="s">
        <v>133</v>
      </c>
      <c r="E2970" s="42"/>
      <c r="F2970" s="16">
        <v>4184.5</v>
      </c>
      <c r="G2970" s="43">
        <v>4161.3</v>
      </c>
      <c r="H2970" s="44">
        <f t="shared" si="47"/>
        <v>0.99445572947783489</v>
      </c>
    </row>
    <row r="2971" spans="1:8" s="45" customFormat="1" ht="63.75" customHeight="1" x14ac:dyDescent="0.2">
      <c r="A2971" s="41" t="s">
        <v>17</v>
      </c>
      <c r="B2971" s="42" t="s">
        <v>2069</v>
      </c>
      <c r="C2971" s="42" t="s">
        <v>84</v>
      </c>
      <c r="D2971" s="42" t="s">
        <v>133</v>
      </c>
      <c r="E2971" s="42" t="s">
        <v>16</v>
      </c>
      <c r="F2971" s="16">
        <v>3771.9</v>
      </c>
      <c r="G2971" s="43">
        <v>3748.9</v>
      </c>
      <c r="H2971" s="44">
        <f t="shared" si="47"/>
        <v>0.99390227736684433</v>
      </c>
    </row>
    <row r="2972" spans="1:8" s="45" customFormat="1" ht="31.5" x14ac:dyDescent="0.2">
      <c r="A2972" s="41" t="s">
        <v>21</v>
      </c>
      <c r="B2972" s="42" t="s">
        <v>2069</v>
      </c>
      <c r="C2972" s="42" t="s">
        <v>84</v>
      </c>
      <c r="D2972" s="42" t="s">
        <v>133</v>
      </c>
      <c r="E2972" s="42" t="s">
        <v>20</v>
      </c>
      <c r="F2972" s="16">
        <v>406.1</v>
      </c>
      <c r="G2972" s="43">
        <v>405.9</v>
      </c>
      <c r="H2972" s="44">
        <f t="shared" si="47"/>
        <v>0.99950751046540254</v>
      </c>
    </row>
    <row r="2973" spans="1:8" s="45" customFormat="1" ht="15.75" x14ac:dyDescent="0.2">
      <c r="A2973" s="41" t="s">
        <v>72</v>
      </c>
      <c r="B2973" s="42" t="s">
        <v>2069</v>
      </c>
      <c r="C2973" s="42" t="s">
        <v>84</v>
      </c>
      <c r="D2973" s="42" t="s">
        <v>133</v>
      </c>
      <c r="E2973" s="42" t="s">
        <v>3</v>
      </c>
      <c r="F2973" s="16">
        <v>6.5</v>
      </c>
      <c r="G2973" s="43">
        <v>6.5</v>
      </c>
      <c r="H2973" s="44">
        <f t="shared" si="47"/>
        <v>1</v>
      </c>
    </row>
    <row r="2974" spans="1:8" s="45" customFormat="1" ht="94.5" x14ac:dyDescent="0.2">
      <c r="A2974" s="41" t="s">
        <v>39</v>
      </c>
      <c r="B2974" s="42" t="s">
        <v>2069</v>
      </c>
      <c r="C2974" s="42" t="s">
        <v>84</v>
      </c>
      <c r="D2974" s="42" t="s">
        <v>135</v>
      </c>
      <c r="E2974" s="42"/>
      <c r="F2974" s="16">
        <v>3654.1</v>
      </c>
      <c r="G2974" s="43">
        <v>3654.1</v>
      </c>
      <c r="H2974" s="44">
        <f t="shared" si="47"/>
        <v>1</v>
      </c>
    </row>
    <row r="2975" spans="1:8" s="45" customFormat="1" ht="31.5" x14ac:dyDescent="0.2">
      <c r="A2975" s="41" t="s">
        <v>21</v>
      </c>
      <c r="B2975" s="42" t="s">
        <v>2069</v>
      </c>
      <c r="C2975" s="42" t="s">
        <v>84</v>
      </c>
      <c r="D2975" s="42" t="s">
        <v>135</v>
      </c>
      <c r="E2975" s="42" t="s">
        <v>20</v>
      </c>
      <c r="F2975" s="16">
        <v>3654.1</v>
      </c>
      <c r="G2975" s="43">
        <v>3654.1</v>
      </c>
      <c r="H2975" s="44">
        <f t="shared" si="47"/>
        <v>1</v>
      </c>
    </row>
    <row r="2976" spans="1:8" s="45" customFormat="1" ht="126" x14ac:dyDescent="0.2">
      <c r="A2976" s="46" t="s">
        <v>137</v>
      </c>
      <c r="B2976" s="42" t="s">
        <v>2069</v>
      </c>
      <c r="C2976" s="42" t="s">
        <v>84</v>
      </c>
      <c r="D2976" s="42" t="s">
        <v>136</v>
      </c>
      <c r="E2976" s="42"/>
      <c r="F2976" s="16">
        <v>55.1</v>
      </c>
      <c r="G2976" s="43">
        <v>54.8</v>
      </c>
      <c r="H2976" s="44">
        <f t="shared" si="47"/>
        <v>0.99455535390199634</v>
      </c>
    </row>
    <row r="2977" spans="1:8" s="45" customFormat="1" ht="94.5" x14ac:dyDescent="0.2">
      <c r="A2977" s="41" t="s">
        <v>39</v>
      </c>
      <c r="B2977" s="42" t="s">
        <v>2069</v>
      </c>
      <c r="C2977" s="42" t="s">
        <v>84</v>
      </c>
      <c r="D2977" s="42" t="s">
        <v>138</v>
      </c>
      <c r="E2977" s="42"/>
      <c r="F2977" s="16">
        <v>55.1</v>
      </c>
      <c r="G2977" s="43">
        <v>54.8</v>
      </c>
      <c r="H2977" s="44">
        <f t="shared" si="47"/>
        <v>0.99455535390199634</v>
      </c>
    </row>
    <row r="2978" spans="1:8" s="45" customFormat="1" ht="31.5" x14ac:dyDescent="0.2">
      <c r="A2978" s="41" t="s">
        <v>21</v>
      </c>
      <c r="B2978" s="42" t="s">
        <v>2069</v>
      </c>
      <c r="C2978" s="42" t="s">
        <v>84</v>
      </c>
      <c r="D2978" s="42" t="s">
        <v>138</v>
      </c>
      <c r="E2978" s="42" t="s">
        <v>20</v>
      </c>
      <c r="F2978" s="16">
        <v>55.1</v>
      </c>
      <c r="G2978" s="43">
        <v>54.8</v>
      </c>
      <c r="H2978" s="44">
        <f t="shared" si="47"/>
        <v>0.99455535390199634</v>
      </c>
    </row>
    <row r="2979" spans="1:8" s="45" customFormat="1" ht="47.25" x14ac:dyDescent="0.2">
      <c r="A2979" s="41" t="s">
        <v>140</v>
      </c>
      <c r="B2979" s="42" t="s">
        <v>2069</v>
      </c>
      <c r="C2979" s="42" t="s">
        <v>84</v>
      </c>
      <c r="D2979" s="42" t="s">
        <v>139</v>
      </c>
      <c r="E2979" s="42"/>
      <c r="F2979" s="16">
        <v>18516.7</v>
      </c>
      <c r="G2979" s="43">
        <v>18514.900000000001</v>
      </c>
      <c r="H2979" s="44">
        <f t="shared" si="47"/>
        <v>0.99990279045402264</v>
      </c>
    </row>
    <row r="2980" spans="1:8" s="45" customFormat="1" ht="47.25" x14ac:dyDescent="0.2">
      <c r="A2980" s="41" t="s">
        <v>2092</v>
      </c>
      <c r="B2980" s="42" t="s">
        <v>2069</v>
      </c>
      <c r="C2980" s="42" t="s">
        <v>84</v>
      </c>
      <c r="D2980" s="42" t="s">
        <v>2091</v>
      </c>
      <c r="E2980" s="42"/>
      <c r="F2980" s="16">
        <v>350</v>
      </c>
      <c r="G2980" s="43">
        <v>350</v>
      </c>
      <c r="H2980" s="44">
        <f t="shared" si="47"/>
        <v>1</v>
      </c>
    </row>
    <row r="2981" spans="1:8" s="45" customFormat="1" ht="31.5" x14ac:dyDescent="0.2">
      <c r="A2981" s="41" t="s">
        <v>41</v>
      </c>
      <c r="B2981" s="42" t="s">
        <v>2069</v>
      </c>
      <c r="C2981" s="42" t="s">
        <v>84</v>
      </c>
      <c r="D2981" s="42" t="s">
        <v>2091</v>
      </c>
      <c r="E2981" s="42" t="s">
        <v>40</v>
      </c>
      <c r="F2981" s="16">
        <v>350</v>
      </c>
      <c r="G2981" s="43">
        <v>350</v>
      </c>
      <c r="H2981" s="44">
        <f t="shared" si="47"/>
        <v>1</v>
      </c>
    </row>
    <row r="2982" spans="1:8" s="45" customFormat="1" ht="78.75" x14ac:dyDescent="0.2">
      <c r="A2982" s="41" t="s">
        <v>142</v>
      </c>
      <c r="B2982" s="42" t="s">
        <v>2069</v>
      </c>
      <c r="C2982" s="42" t="s">
        <v>84</v>
      </c>
      <c r="D2982" s="42" t="s">
        <v>141</v>
      </c>
      <c r="E2982" s="42"/>
      <c r="F2982" s="16">
        <v>18086.7</v>
      </c>
      <c r="G2982" s="43">
        <v>18084.900000000001</v>
      </c>
      <c r="H2982" s="44">
        <f t="shared" si="47"/>
        <v>0.99990047935776016</v>
      </c>
    </row>
    <row r="2983" spans="1:8" s="45" customFormat="1" ht="63.75" customHeight="1" x14ac:dyDescent="0.2">
      <c r="A2983" s="41" t="s">
        <v>17</v>
      </c>
      <c r="B2983" s="42" t="s">
        <v>2069</v>
      </c>
      <c r="C2983" s="42" t="s">
        <v>84</v>
      </c>
      <c r="D2983" s="42" t="s">
        <v>141</v>
      </c>
      <c r="E2983" s="42" t="s">
        <v>16</v>
      </c>
      <c r="F2983" s="16">
        <v>14693.8</v>
      </c>
      <c r="G2983" s="43">
        <v>14692.2</v>
      </c>
      <c r="H2983" s="44">
        <f t="shared" si="47"/>
        <v>0.99989111053641677</v>
      </c>
    </row>
    <row r="2984" spans="1:8" s="45" customFormat="1" ht="31.5" x14ac:dyDescent="0.2">
      <c r="A2984" s="41" t="s">
        <v>21</v>
      </c>
      <c r="B2984" s="42" t="s">
        <v>2069</v>
      </c>
      <c r="C2984" s="42" t="s">
        <v>84</v>
      </c>
      <c r="D2984" s="42" t="s">
        <v>141</v>
      </c>
      <c r="E2984" s="42" t="s">
        <v>20</v>
      </c>
      <c r="F2984" s="16">
        <v>3177.1</v>
      </c>
      <c r="G2984" s="43">
        <v>3176.9</v>
      </c>
      <c r="H2984" s="44">
        <f t="shared" si="47"/>
        <v>0.99993704951055995</v>
      </c>
    </row>
    <row r="2985" spans="1:8" s="45" customFormat="1" ht="15.75" x14ac:dyDescent="0.2">
      <c r="A2985" s="41" t="s">
        <v>72</v>
      </c>
      <c r="B2985" s="42" t="s">
        <v>2069</v>
      </c>
      <c r="C2985" s="42" t="s">
        <v>84</v>
      </c>
      <c r="D2985" s="42" t="s">
        <v>141</v>
      </c>
      <c r="E2985" s="42" t="s">
        <v>3</v>
      </c>
      <c r="F2985" s="16">
        <v>215.8</v>
      </c>
      <c r="G2985" s="43">
        <v>215.8</v>
      </c>
      <c r="H2985" s="44">
        <f t="shared" si="47"/>
        <v>1</v>
      </c>
    </row>
    <row r="2986" spans="1:8" s="45" customFormat="1" ht="94.5" x14ac:dyDescent="0.2">
      <c r="A2986" s="41" t="s">
        <v>39</v>
      </c>
      <c r="B2986" s="42" t="s">
        <v>2069</v>
      </c>
      <c r="C2986" s="42" t="s">
        <v>84</v>
      </c>
      <c r="D2986" s="42" t="s">
        <v>2093</v>
      </c>
      <c r="E2986" s="42"/>
      <c r="F2986" s="16">
        <v>80</v>
      </c>
      <c r="G2986" s="43">
        <v>80</v>
      </c>
      <c r="H2986" s="44">
        <f t="shared" si="47"/>
        <v>1</v>
      </c>
    </row>
    <row r="2987" spans="1:8" s="45" customFormat="1" ht="31.5" x14ac:dyDescent="0.2">
      <c r="A2987" s="41" t="s">
        <v>21</v>
      </c>
      <c r="B2987" s="42" t="s">
        <v>2069</v>
      </c>
      <c r="C2987" s="42" t="s">
        <v>84</v>
      </c>
      <c r="D2987" s="42" t="s">
        <v>2093</v>
      </c>
      <c r="E2987" s="42" t="s">
        <v>20</v>
      </c>
      <c r="F2987" s="16">
        <v>80</v>
      </c>
      <c r="G2987" s="43">
        <v>80</v>
      </c>
      <c r="H2987" s="44">
        <f t="shared" si="47"/>
        <v>1</v>
      </c>
    </row>
    <row r="2988" spans="1:8" s="45" customFormat="1" ht="94.5" x14ac:dyDescent="0.2">
      <c r="A2988" s="46" t="s">
        <v>144</v>
      </c>
      <c r="B2988" s="42" t="s">
        <v>2069</v>
      </c>
      <c r="C2988" s="42" t="s">
        <v>84</v>
      </c>
      <c r="D2988" s="42" t="s">
        <v>143</v>
      </c>
      <c r="E2988" s="42"/>
      <c r="F2988" s="16">
        <v>50.4</v>
      </c>
      <c r="G2988" s="43">
        <v>50.4</v>
      </c>
      <c r="H2988" s="44">
        <f t="shared" si="47"/>
        <v>1</v>
      </c>
    </row>
    <row r="2989" spans="1:8" s="45" customFormat="1" ht="94.5" x14ac:dyDescent="0.2">
      <c r="A2989" s="41" t="s">
        <v>39</v>
      </c>
      <c r="B2989" s="42" t="s">
        <v>2069</v>
      </c>
      <c r="C2989" s="42" t="s">
        <v>84</v>
      </c>
      <c r="D2989" s="42" t="s">
        <v>145</v>
      </c>
      <c r="E2989" s="42"/>
      <c r="F2989" s="16">
        <v>50.4</v>
      </c>
      <c r="G2989" s="43">
        <v>50.4</v>
      </c>
      <c r="H2989" s="44">
        <f t="shared" si="47"/>
        <v>1</v>
      </c>
    </row>
    <row r="2990" spans="1:8" s="45" customFormat="1" ht="31.5" x14ac:dyDescent="0.2">
      <c r="A2990" s="41" t="s">
        <v>21</v>
      </c>
      <c r="B2990" s="42" t="s">
        <v>2069</v>
      </c>
      <c r="C2990" s="42" t="s">
        <v>84</v>
      </c>
      <c r="D2990" s="42" t="s">
        <v>145</v>
      </c>
      <c r="E2990" s="42" t="s">
        <v>20</v>
      </c>
      <c r="F2990" s="16">
        <v>50.4</v>
      </c>
      <c r="G2990" s="43">
        <v>50.4</v>
      </c>
      <c r="H2990" s="44">
        <f t="shared" si="47"/>
        <v>1</v>
      </c>
    </row>
    <row r="2991" spans="1:8" s="45" customFormat="1" ht="94.5" x14ac:dyDescent="0.2">
      <c r="A2991" s="41" t="s">
        <v>147</v>
      </c>
      <c r="B2991" s="42" t="s">
        <v>2069</v>
      </c>
      <c r="C2991" s="42" t="s">
        <v>84</v>
      </c>
      <c r="D2991" s="42" t="s">
        <v>146</v>
      </c>
      <c r="E2991" s="42"/>
      <c r="F2991" s="16">
        <v>189.2</v>
      </c>
      <c r="G2991" s="43">
        <v>189.1</v>
      </c>
      <c r="H2991" s="44">
        <f t="shared" si="47"/>
        <v>0.9994714587737844</v>
      </c>
    </row>
    <row r="2992" spans="1:8" s="45" customFormat="1" ht="31.5" x14ac:dyDescent="0.2">
      <c r="A2992" s="41" t="s">
        <v>149</v>
      </c>
      <c r="B2992" s="42" t="s">
        <v>2069</v>
      </c>
      <c r="C2992" s="42" t="s">
        <v>84</v>
      </c>
      <c r="D2992" s="42" t="s">
        <v>148</v>
      </c>
      <c r="E2992" s="42"/>
      <c r="F2992" s="16">
        <v>189.2</v>
      </c>
      <c r="G2992" s="43">
        <v>189.1</v>
      </c>
      <c r="H2992" s="44">
        <f t="shared" si="47"/>
        <v>0.9994714587737844</v>
      </c>
    </row>
    <row r="2993" spans="1:8" s="45" customFormat="1" ht="78.75" x14ac:dyDescent="0.2">
      <c r="A2993" s="41" t="s">
        <v>2095</v>
      </c>
      <c r="B2993" s="42" t="s">
        <v>2069</v>
      </c>
      <c r="C2993" s="42" t="s">
        <v>84</v>
      </c>
      <c r="D2993" s="42" t="s">
        <v>2094</v>
      </c>
      <c r="E2993" s="42"/>
      <c r="F2993" s="16">
        <v>163.6</v>
      </c>
      <c r="G2993" s="43">
        <v>163.6</v>
      </c>
      <c r="H2993" s="44">
        <f t="shared" si="47"/>
        <v>1</v>
      </c>
    </row>
    <row r="2994" spans="1:8" s="45" customFormat="1" ht="94.5" x14ac:dyDescent="0.2">
      <c r="A2994" s="41" t="s">
        <v>39</v>
      </c>
      <c r="B2994" s="42" t="s">
        <v>2069</v>
      </c>
      <c r="C2994" s="42" t="s">
        <v>84</v>
      </c>
      <c r="D2994" s="42" t="s">
        <v>2096</v>
      </c>
      <c r="E2994" s="42"/>
      <c r="F2994" s="16">
        <v>163.6</v>
      </c>
      <c r="G2994" s="43">
        <v>163.6</v>
      </c>
      <c r="H2994" s="44">
        <f t="shared" si="47"/>
        <v>1</v>
      </c>
    </row>
    <row r="2995" spans="1:8" s="45" customFormat="1" ht="31.5" x14ac:dyDescent="0.2">
      <c r="A2995" s="41" t="s">
        <v>21</v>
      </c>
      <c r="B2995" s="42" t="s">
        <v>2069</v>
      </c>
      <c r="C2995" s="42" t="s">
        <v>84</v>
      </c>
      <c r="D2995" s="42" t="s">
        <v>2096</v>
      </c>
      <c r="E2995" s="42" t="s">
        <v>20</v>
      </c>
      <c r="F2995" s="16">
        <v>163.6</v>
      </c>
      <c r="G2995" s="43">
        <v>163.6</v>
      </c>
      <c r="H2995" s="44">
        <f t="shared" si="47"/>
        <v>1</v>
      </c>
    </row>
    <row r="2996" spans="1:8" s="45" customFormat="1" ht="78.75" x14ac:dyDescent="0.2">
      <c r="A2996" s="41" t="s">
        <v>2098</v>
      </c>
      <c r="B2996" s="42" t="s">
        <v>2069</v>
      </c>
      <c r="C2996" s="42" t="s">
        <v>84</v>
      </c>
      <c r="D2996" s="42" t="s">
        <v>2097</v>
      </c>
      <c r="E2996" s="42"/>
      <c r="F2996" s="16">
        <v>25.6</v>
      </c>
      <c r="G2996" s="43">
        <v>25.5</v>
      </c>
      <c r="H2996" s="44">
        <f t="shared" si="47"/>
        <v>0.99609375</v>
      </c>
    </row>
    <row r="2997" spans="1:8" s="45" customFormat="1" ht="94.5" x14ac:dyDescent="0.2">
      <c r="A2997" s="41" t="s">
        <v>39</v>
      </c>
      <c r="B2997" s="42" t="s">
        <v>2069</v>
      </c>
      <c r="C2997" s="42" t="s">
        <v>84</v>
      </c>
      <c r="D2997" s="42" t="s">
        <v>2099</v>
      </c>
      <c r="E2997" s="42"/>
      <c r="F2997" s="16">
        <v>25.6</v>
      </c>
      <c r="G2997" s="43">
        <v>25.5</v>
      </c>
      <c r="H2997" s="44">
        <f t="shared" si="47"/>
        <v>0.99609375</v>
      </c>
    </row>
    <row r="2998" spans="1:8" s="45" customFormat="1" ht="31.5" x14ac:dyDescent="0.2">
      <c r="A2998" s="41" t="s">
        <v>21</v>
      </c>
      <c r="B2998" s="42" t="s">
        <v>2069</v>
      </c>
      <c r="C2998" s="42" t="s">
        <v>84</v>
      </c>
      <c r="D2998" s="42" t="s">
        <v>2099</v>
      </c>
      <c r="E2998" s="42" t="s">
        <v>20</v>
      </c>
      <c r="F2998" s="16">
        <v>25.6</v>
      </c>
      <c r="G2998" s="43">
        <v>25.5</v>
      </c>
      <c r="H2998" s="44">
        <f t="shared" si="47"/>
        <v>0.99609375</v>
      </c>
    </row>
    <row r="2999" spans="1:8" s="45" customFormat="1" ht="63" x14ac:dyDescent="0.2">
      <c r="A2999" s="41" t="s">
        <v>47</v>
      </c>
      <c r="B2999" s="42" t="s">
        <v>2069</v>
      </c>
      <c r="C2999" s="42" t="s">
        <v>84</v>
      </c>
      <c r="D2999" s="42" t="s">
        <v>46</v>
      </c>
      <c r="E2999" s="42"/>
      <c r="F2999" s="16">
        <v>1253.8</v>
      </c>
      <c r="G2999" s="43">
        <v>1056.5999999999999</v>
      </c>
      <c r="H2999" s="44">
        <f t="shared" si="47"/>
        <v>0.8427181368639336</v>
      </c>
    </row>
    <row r="3000" spans="1:8" s="45" customFormat="1" ht="31.5" x14ac:dyDescent="0.2">
      <c r="A3000" s="41" t="s">
        <v>154</v>
      </c>
      <c r="B3000" s="42" t="s">
        <v>2069</v>
      </c>
      <c r="C3000" s="42" t="s">
        <v>84</v>
      </c>
      <c r="D3000" s="42" t="s">
        <v>153</v>
      </c>
      <c r="E3000" s="42"/>
      <c r="F3000" s="16">
        <v>1253.8</v>
      </c>
      <c r="G3000" s="43">
        <v>1056.5999999999999</v>
      </c>
      <c r="H3000" s="44">
        <f t="shared" si="47"/>
        <v>0.8427181368639336</v>
      </c>
    </row>
    <row r="3001" spans="1:8" s="45" customFormat="1" ht="94.5" x14ac:dyDescent="0.2">
      <c r="A3001" s="41" t="s">
        <v>156</v>
      </c>
      <c r="B3001" s="42" t="s">
        <v>2069</v>
      </c>
      <c r="C3001" s="42" t="s">
        <v>84</v>
      </c>
      <c r="D3001" s="42" t="s">
        <v>155</v>
      </c>
      <c r="E3001" s="42"/>
      <c r="F3001" s="16">
        <v>1062.5999999999999</v>
      </c>
      <c r="G3001" s="43">
        <v>866.8</v>
      </c>
      <c r="H3001" s="44">
        <f t="shared" si="47"/>
        <v>0.81573498964803315</v>
      </c>
    </row>
    <row r="3002" spans="1:8" s="45" customFormat="1" ht="78.75" x14ac:dyDescent="0.2">
      <c r="A3002" s="41" t="s">
        <v>55</v>
      </c>
      <c r="B3002" s="42" t="s">
        <v>2069</v>
      </c>
      <c r="C3002" s="42" t="s">
        <v>84</v>
      </c>
      <c r="D3002" s="42" t="s">
        <v>157</v>
      </c>
      <c r="E3002" s="42"/>
      <c r="F3002" s="16">
        <v>1062.5999999999999</v>
      </c>
      <c r="G3002" s="43">
        <v>866.8</v>
      </c>
      <c r="H3002" s="44">
        <f t="shared" si="47"/>
        <v>0.81573498964803315</v>
      </c>
    </row>
    <row r="3003" spans="1:8" s="45" customFormat="1" ht="31.5" x14ac:dyDescent="0.2">
      <c r="A3003" s="41" t="s">
        <v>21</v>
      </c>
      <c r="B3003" s="42" t="s">
        <v>2069</v>
      </c>
      <c r="C3003" s="42" t="s">
        <v>84</v>
      </c>
      <c r="D3003" s="42" t="s">
        <v>157</v>
      </c>
      <c r="E3003" s="42" t="s">
        <v>20</v>
      </c>
      <c r="F3003" s="16">
        <v>1062.5999999999999</v>
      </c>
      <c r="G3003" s="43">
        <v>866.8</v>
      </c>
      <c r="H3003" s="44">
        <f t="shared" si="47"/>
        <v>0.81573498964803315</v>
      </c>
    </row>
    <row r="3004" spans="1:8" s="45" customFormat="1" ht="78.75" x14ac:dyDescent="0.2">
      <c r="A3004" s="41" t="s">
        <v>159</v>
      </c>
      <c r="B3004" s="42" t="s">
        <v>2069</v>
      </c>
      <c r="C3004" s="42" t="s">
        <v>84</v>
      </c>
      <c r="D3004" s="42" t="s">
        <v>158</v>
      </c>
      <c r="E3004" s="42"/>
      <c r="F3004" s="16">
        <v>191.2</v>
      </c>
      <c r="G3004" s="43">
        <v>189.8</v>
      </c>
      <c r="H3004" s="44">
        <f t="shared" si="47"/>
        <v>0.9926778242677825</v>
      </c>
    </row>
    <row r="3005" spans="1:8" s="45" customFormat="1" ht="78.75" x14ac:dyDescent="0.2">
      <c r="A3005" s="41" t="s">
        <v>55</v>
      </c>
      <c r="B3005" s="42" t="s">
        <v>2069</v>
      </c>
      <c r="C3005" s="42" t="s">
        <v>84</v>
      </c>
      <c r="D3005" s="42" t="s">
        <v>160</v>
      </c>
      <c r="E3005" s="42"/>
      <c r="F3005" s="16">
        <v>191.2</v>
      </c>
      <c r="G3005" s="43">
        <v>189.8</v>
      </c>
      <c r="H3005" s="44">
        <f t="shared" si="47"/>
        <v>0.9926778242677825</v>
      </c>
    </row>
    <row r="3006" spans="1:8" s="45" customFormat="1" ht="31.5" x14ac:dyDescent="0.2">
      <c r="A3006" s="41" t="s">
        <v>21</v>
      </c>
      <c r="B3006" s="42" t="s">
        <v>2069</v>
      </c>
      <c r="C3006" s="42" t="s">
        <v>84</v>
      </c>
      <c r="D3006" s="42" t="s">
        <v>160</v>
      </c>
      <c r="E3006" s="42" t="s">
        <v>20</v>
      </c>
      <c r="F3006" s="16">
        <v>191.2</v>
      </c>
      <c r="G3006" s="43">
        <v>189.8</v>
      </c>
      <c r="H3006" s="44">
        <f t="shared" si="47"/>
        <v>0.9926778242677825</v>
      </c>
    </row>
    <row r="3007" spans="1:8" ht="15.75" x14ac:dyDescent="0.2">
      <c r="A3007" s="8" t="s">
        <v>2114</v>
      </c>
      <c r="B3007" s="36" t="s">
        <v>2069</v>
      </c>
      <c r="C3007" s="36" t="s">
        <v>161</v>
      </c>
      <c r="D3007" s="36"/>
      <c r="E3007" s="36"/>
      <c r="F3007" s="15">
        <v>11034.3</v>
      </c>
      <c r="G3007" s="38">
        <v>11034.3</v>
      </c>
      <c r="H3007" s="39">
        <f t="shared" si="47"/>
        <v>1</v>
      </c>
    </row>
    <row r="3008" spans="1:8" ht="15.75" x14ac:dyDescent="0.2">
      <c r="A3008" s="40" t="s">
        <v>164</v>
      </c>
      <c r="B3008" s="36" t="s">
        <v>2069</v>
      </c>
      <c r="C3008" s="36" t="s">
        <v>163</v>
      </c>
      <c r="D3008" s="36"/>
      <c r="E3008" s="36"/>
      <c r="F3008" s="15">
        <v>11034.3</v>
      </c>
      <c r="G3008" s="38">
        <v>11034.3</v>
      </c>
      <c r="H3008" s="39">
        <f t="shared" si="47"/>
        <v>1</v>
      </c>
    </row>
    <row r="3009" spans="1:8" s="45" customFormat="1" ht="31.5" x14ac:dyDescent="0.2">
      <c r="A3009" s="41" t="s">
        <v>173</v>
      </c>
      <c r="B3009" s="42" t="s">
        <v>2069</v>
      </c>
      <c r="C3009" s="42" t="s">
        <v>163</v>
      </c>
      <c r="D3009" s="42" t="s">
        <v>172</v>
      </c>
      <c r="E3009" s="42"/>
      <c r="F3009" s="16">
        <v>11034.3</v>
      </c>
      <c r="G3009" s="43">
        <v>11034.3</v>
      </c>
      <c r="H3009" s="44">
        <f t="shared" si="47"/>
        <v>1</v>
      </c>
    </row>
    <row r="3010" spans="1:8" s="45" customFormat="1" ht="31.5" x14ac:dyDescent="0.2">
      <c r="A3010" s="41" t="s">
        <v>175</v>
      </c>
      <c r="B3010" s="42" t="s">
        <v>2069</v>
      </c>
      <c r="C3010" s="42" t="s">
        <v>163</v>
      </c>
      <c r="D3010" s="42" t="s">
        <v>174</v>
      </c>
      <c r="E3010" s="42"/>
      <c r="F3010" s="16">
        <v>11034.3</v>
      </c>
      <c r="G3010" s="43">
        <v>11034.3</v>
      </c>
      <c r="H3010" s="44">
        <f t="shared" si="47"/>
        <v>1</v>
      </c>
    </row>
    <row r="3011" spans="1:8" s="45" customFormat="1" ht="31.5" x14ac:dyDescent="0.2">
      <c r="A3011" s="41" t="s">
        <v>177</v>
      </c>
      <c r="B3011" s="42" t="s">
        <v>2069</v>
      </c>
      <c r="C3011" s="42" t="s">
        <v>163</v>
      </c>
      <c r="D3011" s="42" t="s">
        <v>176</v>
      </c>
      <c r="E3011" s="42"/>
      <c r="F3011" s="16">
        <v>11034.3</v>
      </c>
      <c r="G3011" s="43">
        <v>11034.3</v>
      </c>
      <c r="H3011" s="44">
        <f t="shared" si="47"/>
        <v>1</v>
      </c>
    </row>
    <row r="3012" spans="1:8" s="45" customFormat="1" ht="94.5" x14ac:dyDescent="0.2">
      <c r="A3012" s="41" t="s">
        <v>39</v>
      </c>
      <c r="B3012" s="42" t="s">
        <v>2069</v>
      </c>
      <c r="C3012" s="42" t="s">
        <v>163</v>
      </c>
      <c r="D3012" s="42" t="s">
        <v>2100</v>
      </c>
      <c r="E3012" s="42"/>
      <c r="F3012" s="16">
        <v>26</v>
      </c>
      <c r="G3012" s="43">
        <v>26</v>
      </c>
      <c r="H3012" s="44">
        <f t="shared" si="47"/>
        <v>1</v>
      </c>
    </row>
    <row r="3013" spans="1:8" s="45" customFormat="1" ht="31.5" x14ac:dyDescent="0.2">
      <c r="A3013" s="41" t="s">
        <v>21</v>
      </c>
      <c r="B3013" s="42" t="s">
        <v>2069</v>
      </c>
      <c r="C3013" s="42" t="s">
        <v>163</v>
      </c>
      <c r="D3013" s="42" t="s">
        <v>2100</v>
      </c>
      <c r="E3013" s="42" t="s">
        <v>20</v>
      </c>
      <c r="F3013" s="16">
        <v>26</v>
      </c>
      <c r="G3013" s="43">
        <v>26</v>
      </c>
      <c r="H3013" s="44">
        <f t="shared" si="47"/>
        <v>1</v>
      </c>
    </row>
    <row r="3014" spans="1:8" s="45" customFormat="1" ht="31.5" x14ac:dyDescent="0.2">
      <c r="A3014" s="41" t="s">
        <v>2102</v>
      </c>
      <c r="B3014" s="42" t="s">
        <v>2069</v>
      </c>
      <c r="C3014" s="42" t="s">
        <v>163</v>
      </c>
      <c r="D3014" s="42" t="s">
        <v>2101</v>
      </c>
      <c r="E3014" s="42"/>
      <c r="F3014" s="16">
        <v>11008.3</v>
      </c>
      <c r="G3014" s="43">
        <v>11008.3</v>
      </c>
      <c r="H3014" s="44">
        <f t="shared" si="47"/>
        <v>1</v>
      </c>
    </row>
    <row r="3015" spans="1:8" s="45" customFormat="1" ht="15.75" x14ac:dyDescent="0.2">
      <c r="A3015" s="41" t="s">
        <v>113</v>
      </c>
      <c r="B3015" s="42" t="s">
        <v>2069</v>
      </c>
      <c r="C3015" s="42" t="s">
        <v>163</v>
      </c>
      <c r="D3015" s="42" t="s">
        <v>2101</v>
      </c>
      <c r="E3015" s="42" t="s">
        <v>112</v>
      </c>
      <c r="F3015" s="16">
        <v>11008.3</v>
      </c>
      <c r="G3015" s="43">
        <v>11008.3</v>
      </c>
      <c r="H3015" s="44">
        <f t="shared" si="47"/>
        <v>1</v>
      </c>
    </row>
    <row r="3016" spans="1:8" ht="15.75" x14ac:dyDescent="0.2">
      <c r="A3016" s="17" t="s">
        <v>2106</v>
      </c>
      <c r="B3016" s="11"/>
      <c r="C3016" s="11"/>
      <c r="D3016" s="11"/>
      <c r="E3016" s="11"/>
      <c r="F3016" s="47">
        <f>F7+F55+F258+F495+F651+F729+F1137+F1355+F1571+F1650+F1800+F1889+F2138+F2212+F2255+F2292+F2322+F2343+F2355+F2371+F2525+F2552+F2564+F2576+F2699+F2711+F2734+F2748+F2796+F2808+F2831+F2854+F2886+F2920</f>
        <v>126365966.09999993</v>
      </c>
      <c r="G3016" s="47">
        <f>G7+G55+G258+G495+G651+G729+G1137+G1355+G1571+G1650+G1800+G1889+G2138+G2212+G2255+G2292+G2322+G2343+G2355+G2371+G2525+G2552+G2564+G2576+G2699+G2711+G2734+G2748+G2796+G2808+G2831+G2854+G2886+G2920</f>
        <v>123473435</v>
      </c>
      <c r="H3016" s="48">
        <f t="shared" ref="H3016" si="48">G3016/F3016</f>
        <v>0.97710988813466659</v>
      </c>
    </row>
    <row r="3017" spans="1:8" ht="15.75" x14ac:dyDescent="0.25">
      <c r="A3017" s="33"/>
      <c r="B3017" s="33"/>
      <c r="C3017" s="33"/>
      <c r="D3017" s="33"/>
      <c r="E3017" s="33"/>
      <c r="F3017" s="33"/>
      <c r="G3017" s="33"/>
      <c r="H3017" s="33"/>
    </row>
    <row r="3018" spans="1:8" ht="15.75" x14ac:dyDescent="0.25">
      <c r="A3018" s="33"/>
      <c r="B3018" s="33"/>
      <c r="C3018" s="33"/>
      <c r="D3018" s="33"/>
      <c r="E3018" s="33"/>
      <c r="F3018" s="33"/>
      <c r="G3018" s="58"/>
      <c r="H3018" s="34"/>
    </row>
    <row r="3019" spans="1:8" ht="15.75" x14ac:dyDescent="0.25">
      <c r="A3019" s="49" t="s">
        <v>2193</v>
      </c>
      <c r="B3019" s="33"/>
      <c r="C3019" s="33"/>
      <c r="D3019" s="33"/>
      <c r="E3019" s="33"/>
      <c r="F3019" s="33"/>
      <c r="G3019" s="101" t="s">
        <v>2194</v>
      </c>
      <c r="H3019" s="101"/>
    </row>
    <row r="3020" spans="1:8" ht="15.75" x14ac:dyDescent="0.25">
      <c r="A3020" s="49"/>
      <c r="B3020" s="33"/>
      <c r="C3020" s="33"/>
      <c r="D3020" s="33"/>
      <c r="E3020" s="33"/>
      <c r="F3020" s="33"/>
      <c r="G3020" s="98"/>
      <c r="H3020" s="98"/>
    </row>
    <row r="3021" spans="1:8" ht="15.75" x14ac:dyDescent="0.25">
      <c r="A3021" s="49"/>
      <c r="B3021" s="33"/>
      <c r="C3021" s="33"/>
      <c r="D3021" s="33"/>
      <c r="E3021" s="33"/>
      <c r="F3021" s="33"/>
      <c r="G3021" s="98"/>
      <c r="H3021" s="98"/>
    </row>
    <row r="3022" spans="1:8" ht="15.75" x14ac:dyDescent="0.25">
      <c r="A3022" s="49"/>
      <c r="B3022" s="33"/>
      <c r="C3022" s="33"/>
      <c r="D3022" s="33"/>
      <c r="E3022" s="33"/>
      <c r="F3022" s="33"/>
      <c r="G3022" s="98"/>
      <c r="H3022" s="98"/>
    </row>
    <row r="3023" spans="1:8" ht="15.75" x14ac:dyDescent="0.25">
      <c r="A3023" s="49"/>
      <c r="B3023" s="33"/>
      <c r="C3023" s="33"/>
      <c r="D3023" s="33"/>
      <c r="E3023" s="33"/>
      <c r="F3023" s="33"/>
      <c r="G3023" s="98"/>
      <c r="H3023" s="98"/>
    </row>
    <row r="3024" spans="1:8" ht="15.75" x14ac:dyDescent="0.25">
      <c r="A3024" s="49"/>
      <c r="B3024" s="33"/>
      <c r="C3024" s="33"/>
      <c r="D3024" s="33"/>
      <c r="E3024" s="33"/>
      <c r="F3024" s="33"/>
      <c r="G3024" s="98"/>
      <c r="H3024" s="98"/>
    </row>
    <row r="3025" spans="1:8" ht="15.75" x14ac:dyDescent="0.25">
      <c r="A3025" s="49"/>
      <c r="B3025" s="33"/>
      <c r="C3025" s="33"/>
      <c r="D3025" s="33"/>
      <c r="E3025" s="33"/>
      <c r="F3025" s="33"/>
      <c r="G3025" s="98"/>
      <c r="H3025" s="98"/>
    </row>
    <row r="3026" spans="1:8" ht="15.75" x14ac:dyDescent="0.25">
      <c r="A3026" s="49"/>
      <c r="B3026" s="33"/>
      <c r="C3026" s="33"/>
      <c r="D3026" s="33"/>
      <c r="E3026" s="33"/>
      <c r="F3026" s="33"/>
      <c r="G3026" s="98"/>
      <c r="H3026" s="98"/>
    </row>
    <row r="3027" spans="1:8" ht="15.75" x14ac:dyDescent="0.25">
      <c r="A3027" s="49"/>
      <c r="B3027" s="33"/>
      <c r="C3027" s="33"/>
      <c r="D3027" s="33"/>
      <c r="E3027" s="33"/>
      <c r="F3027" s="33"/>
      <c r="G3027" s="98"/>
      <c r="H3027" s="98"/>
    </row>
    <row r="3028" spans="1:8" ht="15.75" x14ac:dyDescent="0.25">
      <c r="A3028" s="49"/>
      <c r="B3028" s="33"/>
      <c r="C3028" s="33"/>
      <c r="D3028" s="33"/>
      <c r="E3028" s="33"/>
      <c r="F3028" s="33"/>
      <c r="G3028" s="98"/>
      <c r="H3028" s="98"/>
    </row>
    <row r="3029" spans="1:8" ht="15.75" x14ac:dyDescent="0.25">
      <c r="A3029" s="49"/>
      <c r="B3029" s="33"/>
      <c r="C3029" s="33"/>
      <c r="D3029" s="33"/>
      <c r="E3029" s="33"/>
      <c r="F3029" s="33"/>
      <c r="G3029" s="98"/>
      <c r="H3029" s="98"/>
    </row>
    <row r="3030" spans="1:8" ht="15.75" x14ac:dyDescent="0.25">
      <c r="A3030" s="49"/>
      <c r="B3030" s="33"/>
      <c r="C3030" s="33"/>
      <c r="D3030" s="33"/>
      <c r="E3030" s="33"/>
      <c r="F3030" s="33"/>
      <c r="G3030" s="98"/>
      <c r="H3030" s="98"/>
    </row>
    <row r="3031" spans="1:8" ht="15.75" x14ac:dyDescent="0.25">
      <c r="A3031" s="49"/>
      <c r="B3031" s="33"/>
      <c r="C3031" s="33"/>
      <c r="D3031" s="33"/>
      <c r="E3031" s="33"/>
      <c r="F3031" s="33"/>
      <c r="G3031" s="98"/>
      <c r="H3031" s="98"/>
    </row>
    <row r="3032" spans="1:8" ht="15.75" x14ac:dyDescent="0.25">
      <c r="A3032" s="49"/>
      <c r="B3032" s="33"/>
      <c r="C3032" s="33"/>
      <c r="D3032" s="33"/>
      <c r="E3032" s="33"/>
      <c r="F3032" s="33"/>
      <c r="G3032" s="98"/>
      <c r="H3032" s="98"/>
    </row>
    <row r="3033" spans="1:8" ht="15.75" x14ac:dyDescent="0.25">
      <c r="A3033" s="49"/>
      <c r="B3033" s="33"/>
      <c r="C3033" s="33"/>
      <c r="D3033" s="33"/>
      <c r="E3033" s="33"/>
      <c r="F3033" s="33"/>
      <c r="G3033" s="98"/>
      <c r="H3033" s="98"/>
    </row>
    <row r="3034" spans="1:8" ht="15.75" x14ac:dyDescent="0.25">
      <c r="A3034" s="49"/>
      <c r="B3034" s="33"/>
      <c r="C3034" s="33"/>
      <c r="D3034" s="33"/>
      <c r="E3034" s="33"/>
      <c r="F3034" s="33"/>
      <c r="G3034" s="98"/>
      <c r="H3034" s="98"/>
    </row>
    <row r="3035" spans="1:8" ht="15.75" x14ac:dyDescent="0.25">
      <c r="A3035" s="49"/>
      <c r="B3035" s="33"/>
      <c r="C3035" s="33"/>
      <c r="D3035" s="33"/>
      <c r="E3035" s="33"/>
      <c r="F3035" s="33"/>
      <c r="G3035" s="98"/>
      <c r="H3035" s="98"/>
    </row>
    <row r="3036" spans="1:8" ht="15.75" x14ac:dyDescent="0.25">
      <c r="A3036" s="49"/>
      <c r="B3036" s="33"/>
      <c r="C3036" s="33"/>
      <c r="D3036" s="33"/>
      <c r="E3036" s="33"/>
      <c r="F3036" s="33"/>
      <c r="G3036" s="98"/>
      <c r="H3036" s="98"/>
    </row>
    <row r="3037" spans="1:8" ht="15.75" x14ac:dyDescent="0.25">
      <c r="A3037" s="49"/>
      <c r="B3037" s="33"/>
      <c r="C3037" s="33"/>
      <c r="D3037" s="33"/>
      <c r="E3037" s="33"/>
      <c r="F3037" s="33"/>
      <c r="G3037" s="98"/>
      <c r="H3037" s="98"/>
    </row>
    <row r="3038" spans="1:8" ht="15.75" x14ac:dyDescent="0.25">
      <c r="A3038" s="49"/>
      <c r="B3038" s="33"/>
      <c r="C3038" s="33"/>
      <c r="D3038" s="33"/>
      <c r="E3038" s="33"/>
      <c r="F3038" s="33"/>
      <c r="G3038" s="98"/>
      <c r="H3038" s="98"/>
    </row>
    <row r="3039" spans="1:8" ht="15.75" x14ac:dyDescent="0.25">
      <c r="A3039" s="49"/>
      <c r="B3039" s="33"/>
      <c r="C3039" s="33"/>
      <c r="D3039" s="33"/>
      <c r="E3039" s="33"/>
      <c r="F3039" s="33"/>
      <c r="G3039" s="98"/>
      <c r="H3039" s="98"/>
    </row>
    <row r="3040" spans="1:8" ht="15.75" x14ac:dyDescent="0.25">
      <c r="A3040" s="49"/>
      <c r="B3040" s="33"/>
      <c r="C3040" s="33"/>
      <c r="D3040" s="33"/>
      <c r="E3040" s="33"/>
      <c r="F3040" s="33"/>
      <c r="G3040" s="98"/>
      <c r="H3040" s="98"/>
    </row>
    <row r="3041" spans="1:8" ht="15.75" x14ac:dyDescent="0.25">
      <c r="A3041" s="49"/>
      <c r="B3041" s="33"/>
      <c r="C3041" s="33"/>
      <c r="D3041" s="33"/>
      <c r="E3041" s="33"/>
      <c r="F3041" s="33"/>
      <c r="G3041" s="98"/>
      <c r="H3041" s="98"/>
    </row>
    <row r="3042" spans="1:8" ht="15.75" x14ac:dyDescent="0.25">
      <c r="A3042" s="49"/>
      <c r="B3042" s="33"/>
      <c r="C3042" s="33"/>
      <c r="D3042" s="33"/>
      <c r="E3042" s="33"/>
      <c r="F3042" s="33"/>
      <c r="G3042" s="98"/>
      <c r="H3042" s="98"/>
    </row>
    <row r="3043" spans="1:8" ht="15.75" x14ac:dyDescent="0.25">
      <c r="A3043" s="49"/>
      <c r="B3043" s="33"/>
      <c r="C3043" s="33"/>
      <c r="D3043" s="33"/>
      <c r="E3043" s="33"/>
      <c r="F3043" s="33"/>
      <c r="G3043" s="98"/>
      <c r="H3043" s="98"/>
    </row>
    <row r="3044" spans="1:8" ht="15.75" x14ac:dyDescent="0.25">
      <c r="A3044" s="49"/>
      <c r="B3044" s="33"/>
      <c r="C3044" s="33"/>
      <c r="D3044" s="33"/>
      <c r="E3044" s="33"/>
      <c r="F3044" s="33"/>
      <c r="G3044" s="98"/>
      <c r="H3044" s="98"/>
    </row>
    <row r="3045" spans="1:8" ht="15.75" x14ac:dyDescent="0.25">
      <c r="A3045" s="49"/>
      <c r="B3045" s="33"/>
      <c r="C3045" s="33"/>
      <c r="D3045" s="33"/>
      <c r="E3045" s="33"/>
      <c r="F3045" s="33"/>
      <c r="G3045" s="98"/>
      <c r="H3045" s="98"/>
    </row>
    <row r="3046" spans="1:8" ht="15.75" x14ac:dyDescent="0.25">
      <c r="A3046" s="49"/>
      <c r="B3046" s="33"/>
      <c r="C3046" s="33"/>
      <c r="D3046" s="33"/>
      <c r="E3046" s="33"/>
      <c r="F3046" s="33"/>
      <c r="G3046" s="98"/>
      <c r="H3046" s="98"/>
    </row>
    <row r="3047" spans="1:8" ht="15.75" x14ac:dyDescent="0.25">
      <c r="A3047" s="49"/>
      <c r="B3047" s="33"/>
      <c r="C3047" s="33"/>
      <c r="D3047" s="33"/>
      <c r="E3047" s="33"/>
      <c r="F3047" s="33"/>
      <c r="G3047" s="98"/>
      <c r="H3047" s="98"/>
    </row>
    <row r="3048" spans="1:8" ht="15.75" x14ac:dyDescent="0.25">
      <c r="A3048" s="49"/>
      <c r="B3048" s="33"/>
      <c r="C3048" s="33"/>
      <c r="D3048" s="33"/>
      <c r="E3048" s="33"/>
      <c r="F3048" s="33"/>
      <c r="G3048" s="98"/>
      <c r="H3048" s="98"/>
    </row>
    <row r="3049" spans="1:8" ht="15.75" x14ac:dyDescent="0.25">
      <c r="A3049" s="49"/>
      <c r="B3049" s="33"/>
      <c r="C3049" s="33"/>
      <c r="D3049" s="33"/>
      <c r="E3049" s="33"/>
      <c r="F3049" s="33"/>
      <c r="G3049" s="98"/>
      <c r="H3049" s="98"/>
    </row>
    <row r="3050" spans="1:8" ht="15.75" x14ac:dyDescent="0.25">
      <c r="A3050" s="49"/>
      <c r="B3050" s="33"/>
      <c r="C3050" s="33"/>
      <c r="D3050" s="33"/>
      <c r="E3050" s="33"/>
      <c r="F3050" s="33"/>
      <c r="G3050" s="98"/>
      <c r="H3050" s="98"/>
    </row>
    <row r="3051" spans="1:8" ht="15.75" x14ac:dyDescent="0.25">
      <c r="A3051" s="49"/>
      <c r="B3051" s="33"/>
      <c r="C3051" s="33"/>
      <c r="D3051" s="33"/>
      <c r="E3051" s="33"/>
      <c r="F3051" s="33"/>
      <c r="G3051" s="98"/>
      <c r="H3051" s="98"/>
    </row>
    <row r="3052" spans="1:8" ht="15.75" x14ac:dyDescent="0.25">
      <c r="A3052" s="49"/>
      <c r="B3052" s="33"/>
      <c r="C3052" s="33"/>
      <c r="D3052" s="33"/>
      <c r="E3052" s="33"/>
      <c r="F3052" s="33"/>
      <c r="G3052" s="98"/>
      <c r="H3052" s="98"/>
    </row>
    <row r="3053" spans="1:8" ht="15.75" x14ac:dyDescent="0.25">
      <c r="A3053" s="49"/>
      <c r="B3053" s="33"/>
      <c r="C3053" s="33"/>
      <c r="D3053" s="33"/>
      <c r="E3053" s="33"/>
      <c r="F3053" s="33"/>
      <c r="G3053" s="98"/>
      <c r="H3053" s="98"/>
    </row>
    <row r="3054" spans="1:8" ht="15.75" x14ac:dyDescent="0.25">
      <c r="A3054" s="49"/>
      <c r="B3054" s="33"/>
      <c r="C3054" s="33"/>
      <c r="D3054" s="33"/>
      <c r="E3054" s="33"/>
      <c r="F3054" s="33"/>
      <c r="G3054" s="98"/>
      <c r="H3054" s="98"/>
    </row>
    <row r="3055" spans="1:8" ht="15.75" x14ac:dyDescent="0.25">
      <c r="A3055" s="49"/>
      <c r="B3055" s="33"/>
      <c r="C3055" s="33"/>
      <c r="D3055" s="33"/>
      <c r="E3055" s="33"/>
      <c r="F3055" s="33"/>
      <c r="G3055" s="98"/>
      <c r="H3055" s="98"/>
    </row>
    <row r="3056" spans="1:8" ht="15.75" x14ac:dyDescent="0.25">
      <c r="A3056" s="49"/>
      <c r="B3056" s="33"/>
      <c r="C3056" s="33"/>
      <c r="D3056" s="33"/>
      <c r="E3056" s="33"/>
      <c r="F3056" s="33"/>
      <c r="G3056" s="98"/>
      <c r="H3056" s="98"/>
    </row>
    <row r="3057" spans="1:8" ht="15.75" x14ac:dyDescent="0.25">
      <c r="A3057" s="49"/>
      <c r="B3057" s="33"/>
      <c r="C3057" s="33"/>
      <c r="D3057" s="33"/>
      <c r="E3057" s="33"/>
      <c r="F3057" s="33"/>
      <c r="G3057" s="98"/>
      <c r="H3057" s="98"/>
    </row>
    <row r="3058" spans="1:8" ht="15.75" x14ac:dyDescent="0.25">
      <c r="A3058" s="49"/>
      <c r="B3058" s="33"/>
      <c r="C3058" s="33"/>
      <c r="D3058" s="33"/>
      <c r="E3058" s="33"/>
      <c r="F3058" s="33"/>
      <c r="G3058" s="98"/>
      <c r="H3058" s="98"/>
    </row>
    <row r="3059" spans="1:8" ht="15.75" x14ac:dyDescent="0.25">
      <c r="A3059" s="49"/>
      <c r="B3059" s="33"/>
      <c r="C3059" s="33"/>
      <c r="D3059" s="33"/>
      <c r="E3059" s="33"/>
      <c r="F3059" s="33"/>
      <c r="G3059" s="98"/>
      <c r="H3059" s="98"/>
    </row>
    <row r="3060" spans="1:8" ht="15.75" x14ac:dyDescent="0.25">
      <c r="A3060" s="49"/>
      <c r="B3060" s="33"/>
      <c r="C3060" s="33"/>
      <c r="D3060" s="33"/>
      <c r="E3060" s="33"/>
      <c r="F3060" s="33"/>
      <c r="G3060" s="98"/>
      <c r="H3060" s="98"/>
    </row>
    <row r="3061" spans="1:8" ht="15.75" x14ac:dyDescent="0.25">
      <c r="A3061" s="49"/>
      <c r="B3061" s="33"/>
      <c r="C3061" s="33"/>
      <c r="D3061" s="33"/>
      <c r="E3061" s="33"/>
      <c r="F3061" s="33"/>
      <c r="G3061" s="98"/>
      <c r="H3061" s="98"/>
    </row>
    <row r="3062" spans="1:8" ht="15.75" x14ac:dyDescent="0.25">
      <c r="A3062" s="49"/>
      <c r="B3062" s="33"/>
      <c r="C3062" s="33"/>
      <c r="D3062" s="33"/>
      <c r="E3062" s="33"/>
      <c r="F3062" s="33"/>
      <c r="G3062" s="98"/>
      <c r="H3062" s="98"/>
    </row>
    <row r="3063" spans="1:8" ht="15.75" x14ac:dyDescent="0.25">
      <c r="A3063" s="49"/>
      <c r="B3063" s="33"/>
      <c r="C3063" s="33"/>
      <c r="D3063" s="33"/>
      <c r="E3063" s="33"/>
      <c r="F3063" s="33"/>
      <c r="G3063" s="98"/>
      <c r="H3063" s="98"/>
    </row>
    <row r="3064" spans="1:8" ht="15.75" x14ac:dyDescent="0.25">
      <c r="A3064" s="49"/>
      <c r="B3064" s="33"/>
      <c r="C3064" s="33"/>
      <c r="D3064" s="33"/>
      <c r="E3064" s="33"/>
      <c r="F3064" s="33"/>
      <c r="G3064" s="98"/>
      <c r="H3064" s="98"/>
    </row>
    <row r="3065" spans="1:8" ht="15.75" x14ac:dyDescent="0.25">
      <c r="A3065" s="49"/>
      <c r="B3065" s="33"/>
      <c r="C3065" s="33"/>
      <c r="D3065" s="33"/>
      <c r="E3065" s="33"/>
      <c r="F3065" s="33"/>
      <c r="G3065" s="98"/>
      <c r="H3065" s="98"/>
    </row>
    <row r="3066" spans="1:8" ht="15.75" x14ac:dyDescent="0.25">
      <c r="A3066" s="49"/>
      <c r="B3066" s="33"/>
      <c r="C3066" s="33"/>
      <c r="D3066" s="33"/>
      <c r="E3066" s="33"/>
      <c r="F3066" s="33"/>
      <c r="G3066" s="98"/>
      <c r="H3066" s="98"/>
    </row>
    <row r="3067" spans="1:8" ht="15.75" x14ac:dyDescent="0.25">
      <c r="A3067" s="49"/>
      <c r="B3067" s="33"/>
      <c r="C3067" s="33"/>
      <c r="D3067" s="33"/>
      <c r="E3067" s="33"/>
      <c r="F3067" s="33"/>
      <c r="G3067" s="98"/>
      <c r="H3067" s="98"/>
    </row>
    <row r="3068" spans="1:8" ht="15.75" x14ac:dyDescent="0.25">
      <c r="A3068" s="49"/>
      <c r="B3068" s="33"/>
      <c r="C3068" s="33"/>
      <c r="D3068" s="33"/>
      <c r="E3068" s="33"/>
      <c r="F3068" s="33"/>
      <c r="G3068" s="98"/>
      <c r="H3068" s="98"/>
    </row>
    <row r="3069" spans="1:8" ht="15.75" x14ac:dyDescent="0.25">
      <c r="A3069" s="49"/>
      <c r="B3069" s="33"/>
      <c r="C3069" s="33"/>
      <c r="D3069" s="33"/>
      <c r="E3069" s="33"/>
      <c r="F3069" s="33"/>
      <c r="G3069" s="98"/>
      <c r="H3069" s="98"/>
    </row>
    <row r="3070" spans="1:8" ht="15.75" x14ac:dyDescent="0.25">
      <c r="A3070" s="49"/>
      <c r="B3070" s="33"/>
      <c r="C3070" s="33"/>
      <c r="D3070" s="33"/>
      <c r="E3070" s="33"/>
      <c r="F3070" s="33"/>
      <c r="G3070" s="98"/>
      <c r="H3070" s="98"/>
    </row>
    <row r="3071" spans="1:8" ht="15.75" x14ac:dyDescent="0.25">
      <c r="A3071" s="49"/>
      <c r="B3071" s="33"/>
      <c r="C3071" s="33"/>
      <c r="D3071" s="33"/>
      <c r="E3071" s="33"/>
      <c r="F3071" s="33"/>
      <c r="G3071" s="98"/>
      <c r="H3071" s="98"/>
    </row>
    <row r="3072" spans="1:8" ht="15.75" x14ac:dyDescent="0.25">
      <c r="A3072" s="33"/>
      <c r="B3072" s="33"/>
      <c r="C3072" s="33"/>
      <c r="D3072" s="33"/>
      <c r="E3072" s="58"/>
      <c r="F3072" s="58"/>
      <c r="G3072" s="58"/>
      <c r="H3072" s="34"/>
    </row>
    <row r="3073" spans="1:8" ht="15.75" x14ac:dyDescent="0.25">
      <c r="A3073" s="33"/>
      <c r="B3073" s="33"/>
      <c r="C3073" s="33"/>
      <c r="D3073" s="33"/>
      <c r="E3073" s="33"/>
      <c r="F3073" s="33"/>
      <c r="G3073" s="33"/>
      <c r="H3073" s="34"/>
    </row>
    <row r="3074" spans="1:8" ht="15.75" x14ac:dyDescent="0.25">
      <c r="A3074" s="33"/>
      <c r="B3074" s="33"/>
      <c r="C3074" s="33"/>
      <c r="D3074" s="33"/>
      <c r="E3074" s="33"/>
      <c r="F3074" s="33"/>
      <c r="G3074" s="33"/>
      <c r="H3074" s="34"/>
    </row>
    <row r="3075" spans="1:8" ht="15.75" x14ac:dyDescent="0.25">
      <c r="A3075" s="50"/>
      <c r="B3075" s="33"/>
      <c r="C3075" s="33"/>
      <c r="D3075" s="33"/>
      <c r="E3075" s="33"/>
      <c r="F3075" s="33"/>
      <c r="G3075" s="33"/>
      <c r="H3075" s="34"/>
    </row>
    <row r="3076" spans="1:8" ht="15.75" x14ac:dyDescent="0.25">
      <c r="A3076" s="50"/>
      <c r="B3076" s="33"/>
      <c r="C3076" s="33"/>
      <c r="D3076" s="33"/>
      <c r="E3076" s="33"/>
      <c r="F3076" s="33"/>
      <c r="G3076" s="33"/>
      <c r="H3076" s="34"/>
    </row>
    <row r="3077" spans="1:8" ht="15.75" x14ac:dyDescent="0.25">
      <c r="A3077" s="50" t="s">
        <v>2195</v>
      </c>
      <c r="B3077" s="33"/>
      <c r="C3077" s="33"/>
      <c r="D3077" s="33"/>
      <c r="E3077" s="33"/>
      <c r="F3077" s="33"/>
      <c r="G3077" s="33"/>
      <c r="H3077" s="34"/>
    </row>
    <row r="3078" spans="1:8" x14ac:dyDescent="0.2">
      <c r="A3078" s="50" t="s">
        <v>2202</v>
      </c>
    </row>
    <row r="3079" spans="1:8" x14ac:dyDescent="0.2">
      <c r="A3079" s="50" t="s">
        <v>2203</v>
      </c>
    </row>
  </sheetData>
  <sheetProtection sort="0" autoFilter="0"/>
  <autoFilter ref="A6:I3019"/>
  <mergeCells count="5">
    <mergeCell ref="G5:H5"/>
    <mergeCell ref="G3019:H3019"/>
    <mergeCell ref="A1:H1"/>
    <mergeCell ref="A2:H2"/>
    <mergeCell ref="A3:H3"/>
  </mergeCells>
  <pageMargins left="0.78740157480314965" right="0.39370078740157483" top="0.78740157480314965" bottom="0.78740157480314965" header="0.31496062992125984" footer="0.31496062992125984"/>
  <pageSetup paperSize="9" scale="62" fitToHeight="0" orientation="portrait" r:id="rId1"/>
  <headerFooter differentFirst="1"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0"/>
  <sheetViews>
    <sheetView tabSelected="1" topLeftCell="A22" zoomScale="85" zoomScaleNormal="85" zoomScaleSheetLayoutView="70" workbookViewId="0">
      <selection activeCell="K34" sqref="K34"/>
    </sheetView>
  </sheetViews>
  <sheetFormatPr defaultRowHeight="15.75" x14ac:dyDescent="0.25"/>
  <cols>
    <col min="1" max="1" width="57.42578125" style="80" customWidth="1"/>
    <col min="2" max="2" width="17.7109375" style="80" customWidth="1"/>
    <col min="3" max="4" width="10.28515625" style="80" customWidth="1"/>
    <col min="5" max="5" width="15" style="80" customWidth="1"/>
    <col min="6" max="6" width="16.140625" style="80" customWidth="1"/>
    <col min="7" max="7" width="15" style="80" customWidth="1"/>
    <col min="8" max="16384" width="9.140625" style="80"/>
  </cols>
  <sheetData>
    <row r="1" spans="1:8" s="32" customFormat="1" x14ac:dyDescent="0.2">
      <c r="A1" s="103" t="s">
        <v>2197</v>
      </c>
      <c r="B1" s="103"/>
      <c r="C1" s="103"/>
      <c r="D1" s="103"/>
      <c r="E1" s="103"/>
      <c r="F1" s="103"/>
      <c r="G1" s="103"/>
    </row>
    <row r="2" spans="1:8" s="32" customFormat="1" x14ac:dyDescent="0.2">
      <c r="A2" s="103" t="s">
        <v>2198</v>
      </c>
      <c r="B2" s="103"/>
      <c r="C2" s="103"/>
      <c r="D2" s="103"/>
      <c r="E2" s="103"/>
      <c r="F2" s="103"/>
      <c r="G2" s="103"/>
    </row>
    <row r="3" spans="1:8" s="32" customFormat="1" x14ac:dyDescent="0.2">
      <c r="A3" s="103" t="s">
        <v>2199</v>
      </c>
      <c r="B3" s="103"/>
      <c r="C3" s="103"/>
      <c r="D3" s="103"/>
      <c r="E3" s="103"/>
      <c r="F3" s="103"/>
      <c r="G3" s="103"/>
    </row>
    <row r="4" spans="1:8" s="32" customFormat="1" x14ac:dyDescent="0.2">
      <c r="A4" s="103" t="s">
        <v>2200</v>
      </c>
      <c r="B4" s="103"/>
      <c r="C4" s="103"/>
      <c r="D4" s="103"/>
      <c r="E4" s="103"/>
      <c r="F4" s="103"/>
      <c r="G4" s="103"/>
    </row>
    <row r="5" spans="1:8" s="32" customFormat="1" x14ac:dyDescent="0.2">
      <c r="A5" s="103" t="s">
        <v>2201</v>
      </c>
      <c r="B5" s="103"/>
      <c r="C5" s="103"/>
      <c r="D5" s="103"/>
      <c r="E5" s="103"/>
      <c r="F5" s="103"/>
      <c r="G5" s="103"/>
    </row>
    <row r="6" spans="1:8" s="32" customFormat="1" x14ac:dyDescent="0.25">
      <c r="A6" s="69"/>
      <c r="B6" s="70"/>
      <c r="C6" s="70"/>
      <c r="D6" s="70"/>
      <c r="E6" s="71"/>
      <c r="F6" s="71"/>
      <c r="G6" s="71"/>
    </row>
    <row r="7" spans="1:8" s="32" customFormat="1" x14ac:dyDescent="0.2">
      <c r="A7" s="53" t="s">
        <v>2191</v>
      </c>
      <c r="B7" s="53" t="s">
        <v>2191</v>
      </c>
      <c r="C7" s="53" t="s">
        <v>2191</v>
      </c>
      <c r="D7" s="53" t="s">
        <v>2191</v>
      </c>
      <c r="F7" s="53"/>
      <c r="G7" s="53" t="s">
        <v>2192</v>
      </c>
    </row>
    <row r="8" spans="1:8" s="32" customFormat="1" ht="31.5" x14ac:dyDescent="0.2">
      <c r="A8" s="72" t="s">
        <v>2103</v>
      </c>
      <c r="B8" s="72" t="s">
        <v>1</v>
      </c>
      <c r="C8" s="72" t="s">
        <v>2</v>
      </c>
      <c r="D8" s="72" t="s">
        <v>2104</v>
      </c>
      <c r="E8" s="72" t="s">
        <v>2182</v>
      </c>
      <c r="F8" s="72" t="s">
        <v>2183</v>
      </c>
      <c r="G8" s="72" t="s">
        <v>2184</v>
      </c>
    </row>
    <row r="9" spans="1:8" s="65" customFormat="1" ht="31.5" x14ac:dyDescent="0.25">
      <c r="A9" s="73" t="s">
        <v>66</v>
      </c>
      <c r="B9" s="74" t="s">
        <v>65</v>
      </c>
      <c r="C9" s="74"/>
      <c r="D9" s="74"/>
      <c r="E9" s="75">
        <v>35341396.100000001</v>
      </c>
      <c r="F9" s="54">
        <v>35183749.600000001</v>
      </c>
      <c r="G9" s="39">
        <f>F9/E9</f>
        <v>0.99553932449205085</v>
      </c>
      <c r="H9" s="76"/>
    </row>
    <row r="10" spans="1:8" s="65" customFormat="1" ht="31.5" x14ac:dyDescent="0.25">
      <c r="A10" s="73" t="s">
        <v>68</v>
      </c>
      <c r="B10" s="74" t="s">
        <v>67</v>
      </c>
      <c r="C10" s="74"/>
      <c r="D10" s="74"/>
      <c r="E10" s="75">
        <v>31300725.899999999</v>
      </c>
      <c r="F10" s="54">
        <v>31147709.199999999</v>
      </c>
      <c r="G10" s="39">
        <f t="shared" ref="G10:G73" si="0">F10/E10</f>
        <v>0.99511140091482675</v>
      </c>
    </row>
    <row r="11" spans="1:8" s="65" customFormat="1" ht="47.25" x14ac:dyDescent="0.25">
      <c r="A11" s="73" t="s">
        <v>856</v>
      </c>
      <c r="B11" s="74" t="s">
        <v>855</v>
      </c>
      <c r="C11" s="74"/>
      <c r="D11" s="74"/>
      <c r="E11" s="75">
        <v>15897.4</v>
      </c>
      <c r="F11" s="54">
        <v>15735.6</v>
      </c>
      <c r="G11" s="39">
        <f t="shared" si="0"/>
        <v>0.98982223508246636</v>
      </c>
    </row>
    <row r="12" spans="1:8" s="65" customFormat="1" ht="94.5" x14ac:dyDescent="0.25">
      <c r="A12" s="73" t="s">
        <v>39</v>
      </c>
      <c r="B12" s="74" t="s">
        <v>857</v>
      </c>
      <c r="C12" s="74"/>
      <c r="D12" s="74"/>
      <c r="E12" s="75">
        <v>15897.4</v>
      </c>
      <c r="F12" s="54">
        <v>15735.6</v>
      </c>
      <c r="G12" s="39">
        <f t="shared" si="0"/>
        <v>0.98982223508246636</v>
      </c>
    </row>
    <row r="13" spans="1:8" ht="31.5" x14ac:dyDescent="0.25">
      <c r="A13" s="77" t="s">
        <v>41</v>
      </c>
      <c r="B13" s="78" t="s">
        <v>857</v>
      </c>
      <c r="C13" s="78" t="s">
        <v>40</v>
      </c>
      <c r="D13" s="78"/>
      <c r="E13" s="79">
        <v>15897.4</v>
      </c>
      <c r="F13" s="55">
        <v>15735.6</v>
      </c>
      <c r="G13" s="44">
        <f t="shared" si="0"/>
        <v>0.98982223508246636</v>
      </c>
    </row>
    <row r="14" spans="1:8" x14ac:dyDescent="0.25">
      <c r="A14" s="77" t="s">
        <v>854</v>
      </c>
      <c r="B14" s="78" t="s">
        <v>857</v>
      </c>
      <c r="C14" s="78" t="s">
        <v>40</v>
      </c>
      <c r="D14" s="78" t="s">
        <v>853</v>
      </c>
      <c r="E14" s="79">
        <v>15897.4</v>
      </c>
      <c r="F14" s="55">
        <v>15735.6</v>
      </c>
      <c r="G14" s="44">
        <f t="shared" si="0"/>
        <v>0.98982223508246636</v>
      </c>
    </row>
    <row r="15" spans="1:8" s="65" customFormat="1" ht="63" x14ac:dyDescent="0.25">
      <c r="A15" s="73" t="s">
        <v>867</v>
      </c>
      <c r="B15" s="74" t="s">
        <v>866</v>
      </c>
      <c r="C15" s="74"/>
      <c r="D15" s="74"/>
      <c r="E15" s="75">
        <v>505433.5</v>
      </c>
      <c r="F15" s="54">
        <v>502339</v>
      </c>
      <c r="G15" s="39">
        <f t="shared" si="0"/>
        <v>0.9938775328505135</v>
      </c>
    </row>
    <row r="16" spans="1:8" s="65" customFormat="1" ht="94.5" x14ac:dyDescent="0.25">
      <c r="A16" s="73" t="s">
        <v>39</v>
      </c>
      <c r="B16" s="74" t="s">
        <v>868</v>
      </c>
      <c r="C16" s="74"/>
      <c r="D16" s="74"/>
      <c r="E16" s="75">
        <v>499633.5</v>
      </c>
      <c r="F16" s="54">
        <v>496539</v>
      </c>
      <c r="G16" s="39">
        <f t="shared" si="0"/>
        <v>0.99380646013527918</v>
      </c>
    </row>
    <row r="17" spans="1:7" ht="61.5" customHeight="1" x14ac:dyDescent="0.25">
      <c r="A17" s="77" t="s">
        <v>17</v>
      </c>
      <c r="B17" s="78" t="s">
        <v>868</v>
      </c>
      <c r="C17" s="78" t="s">
        <v>16</v>
      </c>
      <c r="D17" s="78"/>
      <c r="E17" s="79">
        <v>213925.7</v>
      </c>
      <c r="F17" s="55">
        <v>211541.8</v>
      </c>
      <c r="G17" s="44">
        <f t="shared" si="0"/>
        <v>0.9888564113615147</v>
      </c>
    </row>
    <row r="18" spans="1:7" x14ac:dyDescent="0.25">
      <c r="A18" s="77" t="s">
        <v>64</v>
      </c>
      <c r="B18" s="78" t="s">
        <v>868</v>
      </c>
      <c r="C18" s="78" t="s">
        <v>16</v>
      </c>
      <c r="D18" s="78" t="s">
        <v>63</v>
      </c>
      <c r="E18" s="79">
        <v>213925.7</v>
      </c>
      <c r="F18" s="55">
        <v>211541.8</v>
      </c>
      <c r="G18" s="44">
        <f t="shared" si="0"/>
        <v>0.9888564113615147</v>
      </c>
    </row>
    <row r="19" spans="1:7" ht="31.5" x14ac:dyDescent="0.25">
      <c r="A19" s="77" t="s">
        <v>21</v>
      </c>
      <c r="B19" s="78" t="s">
        <v>868</v>
      </c>
      <c r="C19" s="78" t="s">
        <v>20</v>
      </c>
      <c r="D19" s="78"/>
      <c r="E19" s="79">
        <v>77858</v>
      </c>
      <c r="F19" s="55">
        <v>77369.2</v>
      </c>
      <c r="G19" s="44">
        <f t="shared" si="0"/>
        <v>0.9937219039790387</v>
      </c>
    </row>
    <row r="20" spans="1:7" x14ac:dyDescent="0.25">
      <c r="A20" s="77" t="s">
        <v>64</v>
      </c>
      <c r="B20" s="78" t="s">
        <v>868</v>
      </c>
      <c r="C20" s="78" t="s">
        <v>20</v>
      </c>
      <c r="D20" s="78" t="s">
        <v>63</v>
      </c>
      <c r="E20" s="79">
        <v>77858</v>
      </c>
      <c r="F20" s="55">
        <v>77369.2</v>
      </c>
      <c r="G20" s="44">
        <f t="shared" si="0"/>
        <v>0.9937219039790387</v>
      </c>
    </row>
    <row r="21" spans="1:7" x14ac:dyDescent="0.25">
      <c r="A21" s="77" t="s">
        <v>81</v>
      </c>
      <c r="B21" s="78" t="s">
        <v>868</v>
      </c>
      <c r="C21" s="78" t="s">
        <v>80</v>
      </c>
      <c r="D21" s="78"/>
      <c r="E21" s="79">
        <v>9687</v>
      </c>
      <c r="F21" s="55">
        <v>9614.9</v>
      </c>
      <c r="G21" s="44">
        <f t="shared" si="0"/>
        <v>0.99255703520181682</v>
      </c>
    </row>
    <row r="22" spans="1:7" x14ac:dyDescent="0.25">
      <c r="A22" s="77" t="s">
        <v>25</v>
      </c>
      <c r="B22" s="78" t="s">
        <v>868</v>
      </c>
      <c r="C22" s="78" t="s">
        <v>80</v>
      </c>
      <c r="D22" s="78" t="s">
        <v>24</v>
      </c>
      <c r="E22" s="79">
        <v>9687</v>
      </c>
      <c r="F22" s="55">
        <v>9614.9</v>
      </c>
      <c r="G22" s="44">
        <f t="shared" si="0"/>
        <v>0.99255703520181682</v>
      </c>
    </row>
    <row r="23" spans="1:7" ht="31.5" x14ac:dyDescent="0.25">
      <c r="A23" s="77" t="s">
        <v>41</v>
      </c>
      <c r="B23" s="78" t="s">
        <v>868</v>
      </c>
      <c r="C23" s="78" t="s">
        <v>40</v>
      </c>
      <c r="D23" s="78"/>
      <c r="E23" s="79">
        <v>189865.3</v>
      </c>
      <c r="F23" s="55">
        <v>189777.9</v>
      </c>
      <c r="G23" s="44">
        <f t="shared" si="0"/>
        <v>0.99953967365284757</v>
      </c>
    </row>
    <row r="24" spans="1:7" x14ac:dyDescent="0.25">
      <c r="A24" s="77" t="s">
        <v>64</v>
      </c>
      <c r="B24" s="78" t="s">
        <v>868</v>
      </c>
      <c r="C24" s="78" t="s">
        <v>40</v>
      </c>
      <c r="D24" s="78" t="s">
        <v>63</v>
      </c>
      <c r="E24" s="79">
        <v>189865.3</v>
      </c>
      <c r="F24" s="55">
        <v>189777.9</v>
      </c>
      <c r="G24" s="44">
        <f t="shared" si="0"/>
        <v>0.99953967365284757</v>
      </c>
    </row>
    <row r="25" spans="1:7" x14ac:dyDescent="0.25">
      <c r="A25" s="77" t="s">
        <v>72</v>
      </c>
      <c r="B25" s="78" t="s">
        <v>868</v>
      </c>
      <c r="C25" s="78" t="s">
        <v>3</v>
      </c>
      <c r="D25" s="78"/>
      <c r="E25" s="79">
        <v>8297.5</v>
      </c>
      <c r="F25" s="55">
        <v>8235.2000000000007</v>
      </c>
      <c r="G25" s="44">
        <f t="shared" si="0"/>
        <v>0.99249171437179884</v>
      </c>
    </row>
    <row r="26" spans="1:7" x14ac:dyDescent="0.25">
      <c r="A26" s="77" t="s">
        <v>64</v>
      </c>
      <c r="B26" s="78" t="s">
        <v>868</v>
      </c>
      <c r="C26" s="78" t="s">
        <v>3</v>
      </c>
      <c r="D26" s="78" t="s">
        <v>63</v>
      </c>
      <c r="E26" s="79">
        <v>8297.5</v>
      </c>
      <c r="F26" s="55">
        <v>8235.2000000000007</v>
      </c>
      <c r="G26" s="44">
        <f t="shared" si="0"/>
        <v>0.99249171437179884</v>
      </c>
    </row>
    <row r="27" spans="1:7" s="65" customFormat="1" x14ac:dyDescent="0.25">
      <c r="A27" s="73" t="s">
        <v>870</v>
      </c>
      <c r="B27" s="74" t="s">
        <v>869</v>
      </c>
      <c r="C27" s="74"/>
      <c r="D27" s="74"/>
      <c r="E27" s="75">
        <v>3800</v>
      </c>
      <c r="F27" s="54">
        <v>3800</v>
      </c>
      <c r="G27" s="39">
        <f t="shared" si="0"/>
        <v>1</v>
      </c>
    </row>
    <row r="28" spans="1:7" x14ac:dyDescent="0.25">
      <c r="A28" s="77" t="s">
        <v>81</v>
      </c>
      <c r="B28" s="78" t="s">
        <v>869</v>
      </c>
      <c r="C28" s="78" t="s">
        <v>80</v>
      </c>
      <c r="D28" s="78"/>
      <c r="E28" s="79">
        <v>3800</v>
      </c>
      <c r="F28" s="55">
        <v>3800</v>
      </c>
      <c r="G28" s="44">
        <f t="shared" si="0"/>
        <v>1</v>
      </c>
    </row>
    <row r="29" spans="1:7" x14ac:dyDescent="0.25">
      <c r="A29" s="77" t="s">
        <v>64</v>
      </c>
      <c r="B29" s="78" t="s">
        <v>869</v>
      </c>
      <c r="C29" s="78" t="s">
        <v>80</v>
      </c>
      <c r="D29" s="78" t="s">
        <v>63</v>
      </c>
      <c r="E29" s="79">
        <v>3800</v>
      </c>
      <c r="F29" s="55">
        <v>3800</v>
      </c>
      <c r="G29" s="44">
        <f t="shared" si="0"/>
        <v>1</v>
      </c>
    </row>
    <row r="30" spans="1:7" s="65" customFormat="1" ht="31.5" x14ac:dyDescent="0.25">
      <c r="A30" s="73" t="s">
        <v>872</v>
      </c>
      <c r="B30" s="74" t="s">
        <v>871</v>
      </c>
      <c r="C30" s="74"/>
      <c r="D30" s="74"/>
      <c r="E30" s="75">
        <v>2000</v>
      </c>
      <c r="F30" s="54">
        <v>2000</v>
      </c>
      <c r="G30" s="39">
        <f t="shared" si="0"/>
        <v>1</v>
      </c>
    </row>
    <row r="31" spans="1:7" x14ac:dyDescent="0.25">
      <c r="A31" s="77" t="s">
        <v>81</v>
      </c>
      <c r="B31" s="78" t="s">
        <v>871</v>
      </c>
      <c r="C31" s="78" t="s">
        <v>80</v>
      </c>
      <c r="D31" s="78"/>
      <c r="E31" s="79">
        <v>2000</v>
      </c>
      <c r="F31" s="55">
        <v>2000</v>
      </c>
      <c r="G31" s="44">
        <f t="shared" si="0"/>
        <v>1</v>
      </c>
    </row>
    <row r="32" spans="1:7" x14ac:dyDescent="0.25">
      <c r="A32" s="77" t="s">
        <v>64</v>
      </c>
      <c r="B32" s="78" t="s">
        <v>871</v>
      </c>
      <c r="C32" s="78" t="s">
        <v>80</v>
      </c>
      <c r="D32" s="78" t="s">
        <v>63</v>
      </c>
      <c r="E32" s="79">
        <v>2000</v>
      </c>
      <c r="F32" s="55">
        <v>2000</v>
      </c>
      <c r="G32" s="44">
        <f t="shared" si="0"/>
        <v>1</v>
      </c>
    </row>
    <row r="33" spans="1:7" s="65" customFormat="1" ht="47.25" x14ac:dyDescent="0.25">
      <c r="A33" s="73" t="s">
        <v>874</v>
      </c>
      <c r="B33" s="74" t="s">
        <v>873</v>
      </c>
      <c r="C33" s="74"/>
      <c r="D33" s="74"/>
      <c r="E33" s="75">
        <v>110704.6</v>
      </c>
      <c r="F33" s="54">
        <v>110704.6</v>
      </c>
      <c r="G33" s="39">
        <f t="shared" si="0"/>
        <v>1</v>
      </c>
    </row>
    <row r="34" spans="1:7" s="65" customFormat="1" ht="94.5" x14ac:dyDescent="0.25">
      <c r="A34" s="73" t="s">
        <v>39</v>
      </c>
      <c r="B34" s="74" t="s">
        <v>875</v>
      </c>
      <c r="C34" s="74"/>
      <c r="D34" s="74"/>
      <c r="E34" s="75">
        <v>110704.6</v>
      </c>
      <c r="F34" s="54">
        <v>110704.6</v>
      </c>
      <c r="G34" s="39">
        <f t="shared" si="0"/>
        <v>1</v>
      </c>
    </row>
    <row r="35" spans="1:7" ht="31.5" x14ac:dyDescent="0.25">
      <c r="A35" s="77" t="s">
        <v>41</v>
      </c>
      <c r="B35" s="78" t="s">
        <v>875</v>
      </c>
      <c r="C35" s="78" t="s">
        <v>40</v>
      </c>
      <c r="D35" s="78"/>
      <c r="E35" s="79">
        <v>110704.6</v>
      </c>
      <c r="F35" s="55">
        <v>110704.6</v>
      </c>
      <c r="G35" s="44">
        <f t="shared" si="0"/>
        <v>1</v>
      </c>
    </row>
    <row r="36" spans="1:7" x14ac:dyDescent="0.25">
      <c r="A36" s="77" t="s">
        <v>64</v>
      </c>
      <c r="B36" s="78" t="s">
        <v>875</v>
      </c>
      <c r="C36" s="78" t="s">
        <v>40</v>
      </c>
      <c r="D36" s="78" t="s">
        <v>63</v>
      </c>
      <c r="E36" s="79">
        <v>110704.6</v>
      </c>
      <c r="F36" s="55">
        <v>110704.6</v>
      </c>
      <c r="G36" s="44">
        <f t="shared" si="0"/>
        <v>1</v>
      </c>
    </row>
    <row r="37" spans="1:7" s="65" customFormat="1" ht="47.25" x14ac:dyDescent="0.25">
      <c r="A37" s="73" t="s">
        <v>944</v>
      </c>
      <c r="B37" s="74" t="s">
        <v>943</v>
      </c>
      <c r="C37" s="74"/>
      <c r="D37" s="74"/>
      <c r="E37" s="75">
        <v>24075.200000000001</v>
      </c>
      <c r="F37" s="54">
        <v>24075.200000000001</v>
      </c>
      <c r="G37" s="39">
        <f t="shared" si="0"/>
        <v>1</v>
      </c>
    </row>
    <row r="38" spans="1:7" s="65" customFormat="1" ht="94.5" x14ac:dyDescent="0.25">
      <c r="A38" s="73" t="s">
        <v>39</v>
      </c>
      <c r="B38" s="74" t="s">
        <v>945</v>
      </c>
      <c r="C38" s="74"/>
      <c r="D38" s="74"/>
      <c r="E38" s="75">
        <v>24075.200000000001</v>
      </c>
      <c r="F38" s="54">
        <v>24075.200000000001</v>
      </c>
      <c r="G38" s="39">
        <f t="shared" si="0"/>
        <v>1</v>
      </c>
    </row>
    <row r="39" spans="1:7" ht="31.5" x14ac:dyDescent="0.25">
      <c r="A39" s="77" t="s">
        <v>41</v>
      </c>
      <c r="B39" s="78" t="s">
        <v>945</v>
      </c>
      <c r="C39" s="78" t="s">
        <v>40</v>
      </c>
      <c r="D39" s="78"/>
      <c r="E39" s="79">
        <v>24075.200000000001</v>
      </c>
      <c r="F39" s="55">
        <v>24075.200000000001</v>
      </c>
      <c r="G39" s="44">
        <f t="shared" si="0"/>
        <v>1</v>
      </c>
    </row>
    <row r="40" spans="1:7" x14ac:dyDescent="0.25">
      <c r="A40" s="77" t="s">
        <v>25</v>
      </c>
      <c r="B40" s="78" t="s">
        <v>945</v>
      </c>
      <c r="C40" s="78" t="s">
        <v>40</v>
      </c>
      <c r="D40" s="78" t="s">
        <v>24</v>
      </c>
      <c r="E40" s="79">
        <v>24075.200000000001</v>
      </c>
      <c r="F40" s="55">
        <v>24075.200000000001</v>
      </c>
      <c r="G40" s="44">
        <f t="shared" si="0"/>
        <v>1</v>
      </c>
    </row>
    <row r="41" spans="1:7" s="65" customFormat="1" ht="31.5" x14ac:dyDescent="0.25">
      <c r="A41" s="73" t="s">
        <v>947</v>
      </c>
      <c r="B41" s="74" t="s">
        <v>946</v>
      </c>
      <c r="C41" s="74"/>
      <c r="D41" s="74"/>
      <c r="E41" s="75">
        <v>11102.2</v>
      </c>
      <c r="F41" s="54">
        <v>11100</v>
      </c>
      <c r="G41" s="39">
        <f t="shared" si="0"/>
        <v>0.99980184107654335</v>
      </c>
    </row>
    <row r="42" spans="1:7" s="65" customFormat="1" ht="94.5" x14ac:dyDescent="0.25">
      <c r="A42" s="73" t="s">
        <v>39</v>
      </c>
      <c r="B42" s="74" t="s">
        <v>948</v>
      </c>
      <c r="C42" s="74"/>
      <c r="D42" s="74"/>
      <c r="E42" s="75">
        <v>11102.2</v>
      </c>
      <c r="F42" s="54">
        <v>11100</v>
      </c>
      <c r="G42" s="39">
        <f t="shared" si="0"/>
        <v>0.99980184107654335</v>
      </c>
    </row>
    <row r="43" spans="1:7" ht="31.5" x14ac:dyDescent="0.25">
      <c r="A43" s="77" t="s">
        <v>21</v>
      </c>
      <c r="B43" s="78" t="s">
        <v>948</v>
      </c>
      <c r="C43" s="78" t="s">
        <v>20</v>
      </c>
      <c r="D43" s="78"/>
      <c r="E43" s="79">
        <v>2192.6999999999998</v>
      </c>
      <c r="F43" s="55">
        <v>2190.5</v>
      </c>
      <c r="G43" s="44">
        <f t="shared" si="0"/>
        <v>0.99899667077119536</v>
      </c>
    </row>
    <row r="44" spans="1:7" x14ac:dyDescent="0.25">
      <c r="A44" s="77" t="s">
        <v>25</v>
      </c>
      <c r="B44" s="78" t="s">
        <v>948</v>
      </c>
      <c r="C44" s="78" t="s">
        <v>20</v>
      </c>
      <c r="D44" s="78" t="s">
        <v>24</v>
      </c>
      <c r="E44" s="79">
        <v>2192.6999999999998</v>
      </c>
      <c r="F44" s="55">
        <v>2190.5</v>
      </c>
      <c r="G44" s="44">
        <f t="shared" si="0"/>
        <v>0.99899667077119536</v>
      </c>
    </row>
    <row r="45" spans="1:7" x14ac:dyDescent="0.25">
      <c r="A45" s="77" t="s">
        <v>81</v>
      </c>
      <c r="B45" s="78" t="s">
        <v>948</v>
      </c>
      <c r="C45" s="78" t="s">
        <v>80</v>
      </c>
      <c r="D45" s="78"/>
      <c r="E45" s="79">
        <v>1250</v>
      </c>
      <c r="F45" s="55">
        <v>1250</v>
      </c>
      <c r="G45" s="44">
        <f t="shared" si="0"/>
        <v>1</v>
      </c>
    </row>
    <row r="46" spans="1:7" x14ac:dyDescent="0.25">
      <c r="A46" s="77" t="s">
        <v>25</v>
      </c>
      <c r="B46" s="78" t="s">
        <v>948</v>
      </c>
      <c r="C46" s="78" t="s">
        <v>80</v>
      </c>
      <c r="D46" s="78" t="s">
        <v>24</v>
      </c>
      <c r="E46" s="79">
        <v>1250</v>
      </c>
      <c r="F46" s="55">
        <v>1250</v>
      </c>
      <c r="G46" s="44">
        <f t="shared" si="0"/>
        <v>1</v>
      </c>
    </row>
    <row r="47" spans="1:7" ht="31.5" x14ac:dyDescent="0.25">
      <c r="A47" s="77" t="s">
        <v>41</v>
      </c>
      <c r="B47" s="78" t="s">
        <v>948</v>
      </c>
      <c r="C47" s="78" t="s">
        <v>40</v>
      </c>
      <c r="D47" s="78"/>
      <c r="E47" s="79">
        <v>7659.5</v>
      </c>
      <c r="F47" s="55">
        <v>7659.5</v>
      </c>
      <c r="G47" s="44">
        <f t="shared" si="0"/>
        <v>1</v>
      </c>
    </row>
    <row r="48" spans="1:7" x14ac:dyDescent="0.25">
      <c r="A48" s="77" t="s">
        <v>25</v>
      </c>
      <c r="B48" s="78" t="s">
        <v>948</v>
      </c>
      <c r="C48" s="78" t="s">
        <v>40</v>
      </c>
      <c r="D48" s="78" t="s">
        <v>24</v>
      </c>
      <c r="E48" s="79">
        <v>7659.5</v>
      </c>
      <c r="F48" s="55">
        <v>7659.5</v>
      </c>
      <c r="G48" s="44">
        <f t="shared" si="0"/>
        <v>1</v>
      </c>
    </row>
    <row r="49" spans="1:7" s="65" customFormat="1" ht="47.25" x14ac:dyDescent="0.25">
      <c r="A49" s="73" t="s">
        <v>877</v>
      </c>
      <c r="B49" s="74" t="s">
        <v>876</v>
      </c>
      <c r="C49" s="74"/>
      <c r="D49" s="74"/>
      <c r="E49" s="75">
        <v>1450228.7</v>
      </c>
      <c r="F49" s="54">
        <v>1442700.9</v>
      </c>
      <c r="G49" s="39">
        <f t="shared" si="0"/>
        <v>0.99480923250243214</v>
      </c>
    </row>
    <row r="50" spans="1:7" s="65" customFormat="1" ht="94.5" x14ac:dyDescent="0.25">
      <c r="A50" s="73" t="s">
        <v>39</v>
      </c>
      <c r="B50" s="74" t="s">
        <v>878</v>
      </c>
      <c r="C50" s="74"/>
      <c r="D50" s="74"/>
      <c r="E50" s="75">
        <v>1450228.7</v>
      </c>
      <c r="F50" s="54">
        <v>1442700.9</v>
      </c>
      <c r="G50" s="39">
        <f t="shared" si="0"/>
        <v>0.99480923250243214</v>
      </c>
    </row>
    <row r="51" spans="1:7" ht="61.5" customHeight="1" x14ac:dyDescent="0.25">
      <c r="A51" s="77" t="s">
        <v>17</v>
      </c>
      <c r="B51" s="78" t="s">
        <v>878</v>
      </c>
      <c r="C51" s="78" t="s">
        <v>16</v>
      </c>
      <c r="D51" s="78"/>
      <c r="E51" s="79">
        <v>1072300.1000000001</v>
      </c>
      <c r="F51" s="55">
        <v>1068423.1000000001</v>
      </c>
      <c r="G51" s="44">
        <f t="shared" si="0"/>
        <v>0.99638440768587078</v>
      </c>
    </row>
    <row r="52" spans="1:7" x14ac:dyDescent="0.25">
      <c r="A52" s="77" t="s">
        <v>64</v>
      </c>
      <c r="B52" s="78" t="s">
        <v>878</v>
      </c>
      <c r="C52" s="78" t="s">
        <v>16</v>
      </c>
      <c r="D52" s="78" t="s">
        <v>63</v>
      </c>
      <c r="E52" s="79">
        <v>1072300.1000000001</v>
      </c>
      <c r="F52" s="55">
        <v>1068423.1000000001</v>
      </c>
      <c r="G52" s="44">
        <f t="shared" si="0"/>
        <v>0.99638440768587078</v>
      </c>
    </row>
    <row r="53" spans="1:7" ht="31.5" x14ac:dyDescent="0.25">
      <c r="A53" s="77" t="s">
        <v>21</v>
      </c>
      <c r="B53" s="78" t="s">
        <v>878</v>
      </c>
      <c r="C53" s="78" t="s">
        <v>20</v>
      </c>
      <c r="D53" s="78"/>
      <c r="E53" s="79">
        <v>252165.7</v>
      </c>
      <c r="F53" s="55">
        <v>248729</v>
      </c>
      <c r="G53" s="44">
        <f t="shared" si="0"/>
        <v>0.98637126302268707</v>
      </c>
    </row>
    <row r="54" spans="1:7" x14ac:dyDescent="0.25">
      <c r="A54" s="77" t="s">
        <v>64</v>
      </c>
      <c r="B54" s="78" t="s">
        <v>878</v>
      </c>
      <c r="C54" s="78" t="s">
        <v>20</v>
      </c>
      <c r="D54" s="78" t="s">
        <v>63</v>
      </c>
      <c r="E54" s="79">
        <v>252165.7</v>
      </c>
      <c r="F54" s="55">
        <v>248729</v>
      </c>
      <c r="G54" s="44">
        <f t="shared" si="0"/>
        <v>0.98637126302268707</v>
      </c>
    </row>
    <row r="55" spans="1:7" x14ac:dyDescent="0.25">
      <c r="A55" s="77" t="s">
        <v>81</v>
      </c>
      <c r="B55" s="78" t="s">
        <v>878</v>
      </c>
      <c r="C55" s="78" t="s">
        <v>80</v>
      </c>
      <c r="D55" s="78"/>
      <c r="E55" s="79">
        <v>899.6</v>
      </c>
      <c r="F55" s="55">
        <v>866.5</v>
      </c>
      <c r="G55" s="44">
        <f t="shared" si="0"/>
        <v>0.96320586927523344</v>
      </c>
    </row>
    <row r="56" spans="1:7" x14ac:dyDescent="0.25">
      <c r="A56" s="77" t="s">
        <v>64</v>
      </c>
      <c r="B56" s="78" t="s">
        <v>878</v>
      </c>
      <c r="C56" s="78" t="s">
        <v>80</v>
      </c>
      <c r="D56" s="78" t="s">
        <v>63</v>
      </c>
      <c r="E56" s="79">
        <v>899.6</v>
      </c>
      <c r="F56" s="55">
        <v>866.5</v>
      </c>
      <c r="G56" s="44">
        <f t="shared" si="0"/>
        <v>0.96320586927523344</v>
      </c>
    </row>
    <row r="57" spans="1:7" ht="31.5" x14ac:dyDescent="0.25">
      <c r="A57" s="77" t="s">
        <v>41</v>
      </c>
      <c r="B57" s="78" t="s">
        <v>878</v>
      </c>
      <c r="C57" s="78" t="s">
        <v>40</v>
      </c>
      <c r="D57" s="78"/>
      <c r="E57" s="79">
        <v>101651.3</v>
      </c>
      <c r="F57" s="55">
        <v>101651.3</v>
      </c>
      <c r="G57" s="44">
        <f t="shared" si="0"/>
        <v>1</v>
      </c>
    </row>
    <row r="58" spans="1:7" x14ac:dyDescent="0.25">
      <c r="A58" s="77" t="s">
        <v>64</v>
      </c>
      <c r="B58" s="78" t="s">
        <v>878</v>
      </c>
      <c r="C58" s="78" t="s">
        <v>40</v>
      </c>
      <c r="D58" s="78" t="s">
        <v>63</v>
      </c>
      <c r="E58" s="79">
        <v>101651.3</v>
      </c>
      <c r="F58" s="55">
        <v>101651.3</v>
      </c>
      <c r="G58" s="44">
        <f t="shared" si="0"/>
        <v>1</v>
      </c>
    </row>
    <row r="59" spans="1:7" x14ac:dyDescent="0.25">
      <c r="A59" s="77" t="s">
        <v>72</v>
      </c>
      <c r="B59" s="78" t="s">
        <v>878</v>
      </c>
      <c r="C59" s="78" t="s">
        <v>3</v>
      </c>
      <c r="D59" s="78"/>
      <c r="E59" s="79">
        <v>23212</v>
      </c>
      <c r="F59" s="55">
        <v>23031</v>
      </c>
      <c r="G59" s="44">
        <f t="shared" si="0"/>
        <v>0.99220230915043939</v>
      </c>
    </row>
    <row r="60" spans="1:7" x14ac:dyDescent="0.25">
      <c r="A60" s="77" t="s">
        <v>64</v>
      </c>
      <c r="B60" s="78" t="s">
        <v>878</v>
      </c>
      <c r="C60" s="78" t="s">
        <v>3</v>
      </c>
      <c r="D60" s="78" t="s">
        <v>63</v>
      </c>
      <c r="E60" s="79">
        <v>23212</v>
      </c>
      <c r="F60" s="55">
        <v>23031</v>
      </c>
      <c r="G60" s="44">
        <f t="shared" si="0"/>
        <v>0.99220230915043939</v>
      </c>
    </row>
    <row r="61" spans="1:7" s="65" customFormat="1" ht="47.25" x14ac:dyDescent="0.25">
      <c r="A61" s="73" t="s">
        <v>399</v>
      </c>
      <c r="B61" s="74" t="s">
        <v>398</v>
      </c>
      <c r="C61" s="74"/>
      <c r="D61" s="74"/>
      <c r="E61" s="75">
        <v>39357</v>
      </c>
      <c r="F61" s="54">
        <v>39357</v>
      </c>
      <c r="G61" s="39">
        <f t="shared" si="0"/>
        <v>1</v>
      </c>
    </row>
    <row r="62" spans="1:7" s="65" customFormat="1" ht="94.5" x14ac:dyDescent="0.25">
      <c r="A62" s="73" t="s">
        <v>39</v>
      </c>
      <c r="B62" s="74" t="s">
        <v>400</v>
      </c>
      <c r="C62" s="74"/>
      <c r="D62" s="74"/>
      <c r="E62" s="75">
        <v>39357</v>
      </c>
      <c r="F62" s="54">
        <v>39357</v>
      </c>
      <c r="G62" s="39">
        <f t="shared" si="0"/>
        <v>1</v>
      </c>
    </row>
    <row r="63" spans="1:7" ht="31.5" x14ac:dyDescent="0.25">
      <c r="A63" s="77" t="s">
        <v>41</v>
      </c>
      <c r="B63" s="78" t="s">
        <v>400</v>
      </c>
      <c r="C63" s="78" t="s">
        <v>40</v>
      </c>
      <c r="D63" s="78"/>
      <c r="E63" s="79">
        <v>39357</v>
      </c>
      <c r="F63" s="55">
        <v>39357</v>
      </c>
      <c r="G63" s="44">
        <f t="shared" si="0"/>
        <v>1</v>
      </c>
    </row>
    <row r="64" spans="1:7" x14ac:dyDescent="0.25">
      <c r="A64" s="77" t="s">
        <v>64</v>
      </c>
      <c r="B64" s="78" t="s">
        <v>400</v>
      </c>
      <c r="C64" s="78" t="s">
        <v>40</v>
      </c>
      <c r="D64" s="78" t="s">
        <v>63</v>
      </c>
      <c r="E64" s="79">
        <v>39357</v>
      </c>
      <c r="F64" s="55">
        <v>39357</v>
      </c>
      <c r="G64" s="44">
        <f t="shared" si="0"/>
        <v>1</v>
      </c>
    </row>
    <row r="65" spans="1:7" s="65" customFormat="1" ht="47.25" x14ac:dyDescent="0.25">
      <c r="A65" s="73" t="s">
        <v>70</v>
      </c>
      <c r="B65" s="74" t="s">
        <v>69</v>
      </c>
      <c r="C65" s="74"/>
      <c r="D65" s="74"/>
      <c r="E65" s="75">
        <v>304182.40000000002</v>
      </c>
      <c r="F65" s="54">
        <v>303929</v>
      </c>
      <c r="G65" s="39">
        <f t="shared" si="0"/>
        <v>0.99916694720010091</v>
      </c>
    </row>
    <row r="66" spans="1:7" s="65" customFormat="1" ht="94.5" x14ac:dyDescent="0.25">
      <c r="A66" s="73" t="s">
        <v>39</v>
      </c>
      <c r="B66" s="74" t="s">
        <v>71</v>
      </c>
      <c r="C66" s="74"/>
      <c r="D66" s="74"/>
      <c r="E66" s="75">
        <v>304182.40000000002</v>
      </c>
      <c r="F66" s="54">
        <v>303929</v>
      </c>
      <c r="G66" s="39">
        <f t="shared" si="0"/>
        <v>0.99916694720010091</v>
      </c>
    </row>
    <row r="67" spans="1:7" ht="61.5" customHeight="1" x14ac:dyDescent="0.25">
      <c r="A67" s="77" t="s">
        <v>17</v>
      </c>
      <c r="B67" s="78" t="s">
        <v>71</v>
      </c>
      <c r="C67" s="78" t="s">
        <v>16</v>
      </c>
      <c r="D67" s="78"/>
      <c r="E67" s="79">
        <v>188818.9</v>
      </c>
      <c r="F67" s="55">
        <v>188644.5</v>
      </c>
      <c r="G67" s="44">
        <f t="shared" si="0"/>
        <v>0.99907636364791874</v>
      </c>
    </row>
    <row r="68" spans="1:7" x14ac:dyDescent="0.25">
      <c r="A68" s="77" t="s">
        <v>64</v>
      </c>
      <c r="B68" s="78" t="s">
        <v>71</v>
      </c>
      <c r="C68" s="78" t="s">
        <v>16</v>
      </c>
      <c r="D68" s="78" t="s">
        <v>63</v>
      </c>
      <c r="E68" s="79">
        <v>188818.9</v>
      </c>
      <c r="F68" s="55">
        <v>188644.5</v>
      </c>
      <c r="G68" s="44">
        <f t="shared" si="0"/>
        <v>0.99907636364791874</v>
      </c>
    </row>
    <row r="69" spans="1:7" ht="31.5" x14ac:dyDescent="0.25">
      <c r="A69" s="77" t="s">
        <v>21</v>
      </c>
      <c r="B69" s="78" t="s">
        <v>71</v>
      </c>
      <c r="C69" s="78" t="s">
        <v>20</v>
      </c>
      <c r="D69" s="78"/>
      <c r="E69" s="79">
        <v>36985.5</v>
      </c>
      <c r="F69" s="55">
        <v>36912.300000000003</v>
      </c>
      <c r="G69" s="44">
        <f t="shared" si="0"/>
        <v>0.99802084600721908</v>
      </c>
    </row>
    <row r="70" spans="1:7" x14ac:dyDescent="0.25">
      <c r="A70" s="77" t="s">
        <v>64</v>
      </c>
      <c r="B70" s="78" t="s">
        <v>71</v>
      </c>
      <c r="C70" s="78" t="s">
        <v>20</v>
      </c>
      <c r="D70" s="78" t="s">
        <v>63</v>
      </c>
      <c r="E70" s="79">
        <v>36985.5</v>
      </c>
      <c r="F70" s="55">
        <v>36912.300000000003</v>
      </c>
      <c r="G70" s="44">
        <f t="shared" si="0"/>
        <v>0.99802084600721908</v>
      </c>
    </row>
    <row r="71" spans="1:7" ht="31.5" x14ac:dyDescent="0.25">
      <c r="A71" s="77" t="s">
        <v>41</v>
      </c>
      <c r="B71" s="78" t="s">
        <v>71</v>
      </c>
      <c r="C71" s="78" t="s">
        <v>40</v>
      </c>
      <c r="D71" s="78"/>
      <c r="E71" s="79">
        <v>74838.2</v>
      </c>
      <c r="F71" s="55">
        <v>74838.2</v>
      </c>
      <c r="G71" s="44">
        <f t="shared" si="0"/>
        <v>1</v>
      </c>
    </row>
    <row r="72" spans="1:7" x14ac:dyDescent="0.25">
      <c r="A72" s="77" t="s">
        <v>64</v>
      </c>
      <c r="B72" s="78" t="s">
        <v>71</v>
      </c>
      <c r="C72" s="78" t="s">
        <v>40</v>
      </c>
      <c r="D72" s="78" t="s">
        <v>63</v>
      </c>
      <c r="E72" s="79">
        <v>74838.2</v>
      </c>
      <c r="F72" s="55">
        <v>74838.2</v>
      </c>
      <c r="G72" s="44">
        <f t="shared" si="0"/>
        <v>1</v>
      </c>
    </row>
    <row r="73" spans="1:7" x14ac:dyDescent="0.25">
      <c r="A73" s="77" t="s">
        <v>72</v>
      </c>
      <c r="B73" s="78" t="s">
        <v>71</v>
      </c>
      <c r="C73" s="78" t="s">
        <v>3</v>
      </c>
      <c r="D73" s="78"/>
      <c r="E73" s="79">
        <v>3539.8</v>
      </c>
      <c r="F73" s="55">
        <v>3534</v>
      </c>
      <c r="G73" s="44">
        <f t="shared" si="0"/>
        <v>0.99836148934968072</v>
      </c>
    </row>
    <row r="74" spans="1:7" x14ac:dyDescent="0.25">
      <c r="A74" s="77" t="s">
        <v>64</v>
      </c>
      <c r="B74" s="78" t="s">
        <v>71</v>
      </c>
      <c r="C74" s="78" t="s">
        <v>3</v>
      </c>
      <c r="D74" s="78" t="s">
        <v>63</v>
      </c>
      <c r="E74" s="79">
        <v>3539.8</v>
      </c>
      <c r="F74" s="55">
        <v>3534</v>
      </c>
      <c r="G74" s="44">
        <f t="shared" ref="G74:G137" si="1">F74/E74</f>
        <v>0.99836148934968072</v>
      </c>
    </row>
    <row r="75" spans="1:7" s="65" customFormat="1" ht="47.25" x14ac:dyDescent="0.25">
      <c r="A75" s="73" t="s">
        <v>859</v>
      </c>
      <c r="B75" s="74" t="s">
        <v>858</v>
      </c>
      <c r="C75" s="74"/>
      <c r="D75" s="74"/>
      <c r="E75" s="75">
        <v>26695104.399999999</v>
      </c>
      <c r="F75" s="54">
        <v>26692104.399999999</v>
      </c>
      <c r="G75" s="39">
        <f t="shared" si="1"/>
        <v>0.99988761984388419</v>
      </c>
    </row>
    <row r="76" spans="1:7" s="65" customFormat="1" ht="94.5" x14ac:dyDescent="0.25">
      <c r="A76" s="73" t="s">
        <v>861</v>
      </c>
      <c r="B76" s="74" t="s">
        <v>860</v>
      </c>
      <c r="C76" s="74"/>
      <c r="D76" s="74"/>
      <c r="E76" s="75">
        <v>9481877.8000000007</v>
      </c>
      <c r="F76" s="54">
        <v>9481877.8000000007</v>
      </c>
      <c r="G76" s="39">
        <f t="shared" si="1"/>
        <v>1</v>
      </c>
    </row>
    <row r="77" spans="1:7" x14ac:dyDescent="0.25">
      <c r="A77" s="77" t="s">
        <v>113</v>
      </c>
      <c r="B77" s="78" t="s">
        <v>860</v>
      </c>
      <c r="C77" s="78" t="s">
        <v>112</v>
      </c>
      <c r="D77" s="78"/>
      <c r="E77" s="79">
        <v>9481877.8000000007</v>
      </c>
      <c r="F77" s="55">
        <v>9481877.8000000007</v>
      </c>
      <c r="G77" s="44">
        <f t="shared" si="1"/>
        <v>1</v>
      </c>
    </row>
    <row r="78" spans="1:7" x14ac:dyDescent="0.25">
      <c r="A78" s="77" t="s">
        <v>854</v>
      </c>
      <c r="B78" s="78" t="s">
        <v>860</v>
      </c>
      <c r="C78" s="78" t="s">
        <v>112</v>
      </c>
      <c r="D78" s="78" t="s">
        <v>853</v>
      </c>
      <c r="E78" s="79">
        <v>9481877.8000000007</v>
      </c>
      <c r="F78" s="55">
        <v>9481877.8000000007</v>
      </c>
      <c r="G78" s="44">
        <f t="shared" si="1"/>
        <v>1</v>
      </c>
    </row>
    <row r="79" spans="1:7" s="65" customFormat="1" ht="126" x14ac:dyDescent="0.25">
      <c r="A79" s="81" t="s">
        <v>880</v>
      </c>
      <c r="B79" s="74" t="s">
        <v>879</v>
      </c>
      <c r="C79" s="74"/>
      <c r="D79" s="74"/>
      <c r="E79" s="75">
        <v>17213226.600000001</v>
      </c>
      <c r="F79" s="54">
        <v>17210226.600000001</v>
      </c>
      <c r="G79" s="39">
        <f t="shared" si="1"/>
        <v>0.99982571541816567</v>
      </c>
    </row>
    <row r="80" spans="1:7" x14ac:dyDescent="0.25">
      <c r="A80" s="77" t="s">
        <v>113</v>
      </c>
      <c r="B80" s="78" t="s">
        <v>879</v>
      </c>
      <c r="C80" s="78" t="s">
        <v>112</v>
      </c>
      <c r="D80" s="78"/>
      <c r="E80" s="79">
        <v>17213226.600000001</v>
      </c>
      <c r="F80" s="55">
        <v>17210226.600000001</v>
      </c>
      <c r="G80" s="44">
        <f t="shared" si="1"/>
        <v>0.99982571541816567</v>
      </c>
    </row>
    <row r="81" spans="1:7" x14ac:dyDescent="0.25">
      <c r="A81" s="77" t="s">
        <v>64</v>
      </c>
      <c r="B81" s="78" t="s">
        <v>879</v>
      </c>
      <c r="C81" s="78" t="s">
        <v>112</v>
      </c>
      <c r="D81" s="78" t="s">
        <v>63</v>
      </c>
      <c r="E81" s="79">
        <v>17213226.600000001</v>
      </c>
      <c r="F81" s="55">
        <v>17210226.600000001</v>
      </c>
      <c r="G81" s="44">
        <f t="shared" si="1"/>
        <v>0.99982571541816567</v>
      </c>
    </row>
    <row r="82" spans="1:7" s="65" customFormat="1" ht="47.25" x14ac:dyDescent="0.25">
      <c r="A82" s="73" t="s">
        <v>882</v>
      </c>
      <c r="B82" s="74" t="s">
        <v>881</v>
      </c>
      <c r="C82" s="74"/>
      <c r="D82" s="74"/>
      <c r="E82" s="75">
        <v>15006.5</v>
      </c>
      <c r="F82" s="54">
        <v>15006.4</v>
      </c>
      <c r="G82" s="39">
        <f t="shared" si="1"/>
        <v>0.99999333622097086</v>
      </c>
    </row>
    <row r="83" spans="1:7" s="65" customFormat="1" ht="94.5" x14ac:dyDescent="0.25">
      <c r="A83" s="73" t="s">
        <v>39</v>
      </c>
      <c r="B83" s="74" t="s">
        <v>883</v>
      </c>
      <c r="C83" s="74"/>
      <c r="D83" s="74"/>
      <c r="E83" s="75">
        <v>8393</v>
      </c>
      <c r="F83" s="54">
        <v>8393</v>
      </c>
      <c r="G83" s="39">
        <f t="shared" si="1"/>
        <v>1</v>
      </c>
    </row>
    <row r="84" spans="1:7" ht="31.5" x14ac:dyDescent="0.25">
      <c r="A84" s="77" t="s">
        <v>21</v>
      </c>
      <c r="B84" s="78" t="s">
        <v>883</v>
      </c>
      <c r="C84" s="78" t="s">
        <v>20</v>
      </c>
      <c r="D84" s="78"/>
      <c r="E84" s="79">
        <v>8393</v>
      </c>
      <c r="F84" s="55">
        <v>8393</v>
      </c>
      <c r="G84" s="44">
        <f t="shared" si="1"/>
        <v>1</v>
      </c>
    </row>
    <row r="85" spans="1:7" x14ac:dyDescent="0.25">
      <c r="A85" s="77" t="s">
        <v>64</v>
      </c>
      <c r="B85" s="78" t="s">
        <v>883</v>
      </c>
      <c r="C85" s="78" t="s">
        <v>20</v>
      </c>
      <c r="D85" s="78" t="s">
        <v>63</v>
      </c>
      <c r="E85" s="79">
        <v>8393</v>
      </c>
      <c r="F85" s="55">
        <v>8393</v>
      </c>
      <c r="G85" s="44">
        <f t="shared" si="1"/>
        <v>1</v>
      </c>
    </row>
    <row r="86" spans="1:7" s="65" customFormat="1" ht="220.5" x14ac:dyDescent="0.25">
      <c r="A86" s="81" t="s">
        <v>885</v>
      </c>
      <c r="B86" s="74" t="s">
        <v>884</v>
      </c>
      <c r="C86" s="74"/>
      <c r="D86" s="74"/>
      <c r="E86" s="75">
        <v>6613.5</v>
      </c>
      <c r="F86" s="54">
        <v>6613.4</v>
      </c>
      <c r="G86" s="39">
        <f t="shared" si="1"/>
        <v>0.99998487941332115</v>
      </c>
    </row>
    <row r="87" spans="1:7" x14ac:dyDescent="0.25">
      <c r="A87" s="77" t="s">
        <v>113</v>
      </c>
      <c r="B87" s="78" t="s">
        <v>884</v>
      </c>
      <c r="C87" s="78" t="s">
        <v>112</v>
      </c>
      <c r="D87" s="78"/>
      <c r="E87" s="79">
        <v>6613.5</v>
      </c>
      <c r="F87" s="55">
        <v>6613.4</v>
      </c>
      <c r="G87" s="44">
        <f t="shared" si="1"/>
        <v>0.99998487941332115</v>
      </c>
    </row>
    <row r="88" spans="1:7" x14ac:dyDescent="0.25">
      <c r="A88" s="77" t="s">
        <v>64</v>
      </c>
      <c r="B88" s="78" t="s">
        <v>884</v>
      </c>
      <c r="C88" s="78" t="s">
        <v>112</v>
      </c>
      <c r="D88" s="78" t="s">
        <v>63</v>
      </c>
      <c r="E88" s="79">
        <v>6613.5</v>
      </c>
      <c r="F88" s="55">
        <v>6613.4</v>
      </c>
      <c r="G88" s="44">
        <f t="shared" si="1"/>
        <v>0.99998487941332115</v>
      </c>
    </row>
    <row r="89" spans="1:7" s="65" customFormat="1" ht="31.5" x14ac:dyDescent="0.25">
      <c r="A89" s="73" t="s">
        <v>887</v>
      </c>
      <c r="B89" s="74" t="s">
        <v>886</v>
      </c>
      <c r="C89" s="74"/>
      <c r="D89" s="74"/>
      <c r="E89" s="75">
        <v>22857</v>
      </c>
      <c r="F89" s="54">
        <v>22857</v>
      </c>
      <c r="G89" s="39">
        <f t="shared" si="1"/>
        <v>1</v>
      </c>
    </row>
    <row r="90" spans="1:7" s="65" customFormat="1" ht="110.25" x14ac:dyDescent="0.25">
      <c r="A90" s="81" t="s">
        <v>889</v>
      </c>
      <c r="B90" s="74" t="s">
        <v>888</v>
      </c>
      <c r="C90" s="74"/>
      <c r="D90" s="74"/>
      <c r="E90" s="75">
        <v>22857</v>
      </c>
      <c r="F90" s="54">
        <v>22857</v>
      </c>
      <c r="G90" s="39">
        <f t="shared" si="1"/>
        <v>1</v>
      </c>
    </row>
    <row r="91" spans="1:7" x14ac:dyDescent="0.25">
      <c r="A91" s="77" t="s">
        <v>113</v>
      </c>
      <c r="B91" s="78" t="s">
        <v>888</v>
      </c>
      <c r="C91" s="78" t="s">
        <v>112</v>
      </c>
      <c r="D91" s="78"/>
      <c r="E91" s="79">
        <v>22857</v>
      </c>
      <c r="F91" s="55">
        <v>22857</v>
      </c>
      <c r="G91" s="44">
        <f t="shared" si="1"/>
        <v>1</v>
      </c>
    </row>
    <row r="92" spans="1:7" x14ac:dyDescent="0.25">
      <c r="A92" s="77" t="s">
        <v>64</v>
      </c>
      <c r="B92" s="78" t="s">
        <v>888</v>
      </c>
      <c r="C92" s="78" t="s">
        <v>112</v>
      </c>
      <c r="D92" s="78" t="s">
        <v>63</v>
      </c>
      <c r="E92" s="79">
        <v>22857</v>
      </c>
      <c r="F92" s="55">
        <v>22857</v>
      </c>
      <c r="G92" s="44">
        <f t="shared" si="1"/>
        <v>1</v>
      </c>
    </row>
    <row r="93" spans="1:7" s="65" customFormat="1" ht="31.5" x14ac:dyDescent="0.25">
      <c r="A93" s="73" t="s">
        <v>1547</v>
      </c>
      <c r="B93" s="74" t="s">
        <v>1546</v>
      </c>
      <c r="C93" s="74"/>
      <c r="D93" s="74"/>
      <c r="E93" s="75">
        <v>271729.09999999998</v>
      </c>
      <c r="F93" s="54">
        <v>259514.9</v>
      </c>
      <c r="G93" s="39">
        <f t="shared" si="1"/>
        <v>0.95505008480873055</v>
      </c>
    </row>
    <row r="94" spans="1:7" s="65" customFormat="1" ht="47.25" x14ac:dyDescent="0.25">
      <c r="A94" s="73" t="s">
        <v>1549</v>
      </c>
      <c r="B94" s="74" t="s">
        <v>1548</v>
      </c>
      <c r="C94" s="74"/>
      <c r="D94" s="74"/>
      <c r="E94" s="75">
        <v>119747.5</v>
      </c>
      <c r="F94" s="54">
        <v>118598.7</v>
      </c>
      <c r="G94" s="39">
        <f t="shared" si="1"/>
        <v>0.99040648030230272</v>
      </c>
    </row>
    <row r="95" spans="1:7" x14ac:dyDescent="0.25">
      <c r="A95" s="77" t="s">
        <v>113</v>
      </c>
      <c r="B95" s="78" t="s">
        <v>1548</v>
      </c>
      <c r="C95" s="78" t="s">
        <v>112</v>
      </c>
      <c r="D95" s="78"/>
      <c r="E95" s="79">
        <v>119747.5</v>
      </c>
      <c r="F95" s="55">
        <v>118598.7</v>
      </c>
      <c r="G95" s="44">
        <f t="shared" si="1"/>
        <v>0.99040648030230272</v>
      </c>
    </row>
    <row r="96" spans="1:7" x14ac:dyDescent="0.25">
      <c r="A96" s="77" t="s">
        <v>854</v>
      </c>
      <c r="B96" s="78" t="s">
        <v>1548</v>
      </c>
      <c r="C96" s="78" t="s">
        <v>112</v>
      </c>
      <c r="D96" s="78" t="s">
        <v>853</v>
      </c>
      <c r="E96" s="79">
        <v>92434.8</v>
      </c>
      <c r="F96" s="55">
        <v>92333.3</v>
      </c>
      <c r="G96" s="44">
        <f t="shared" si="1"/>
        <v>0.99890192871083183</v>
      </c>
    </row>
    <row r="97" spans="1:7" x14ac:dyDescent="0.25">
      <c r="A97" s="77" t="s">
        <v>64</v>
      </c>
      <c r="B97" s="78" t="s">
        <v>1548</v>
      </c>
      <c r="C97" s="78" t="s">
        <v>112</v>
      </c>
      <c r="D97" s="78" t="s">
        <v>63</v>
      </c>
      <c r="E97" s="79">
        <v>27312.7</v>
      </c>
      <c r="F97" s="55">
        <v>26265.4</v>
      </c>
      <c r="G97" s="44">
        <f t="shared" si="1"/>
        <v>0.96165520069418253</v>
      </c>
    </row>
    <row r="98" spans="1:7" s="65" customFormat="1" ht="110.25" x14ac:dyDescent="0.25">
      <c r="A98" s="81" t="s">
        <v>1555</v>
      </c>
      <c r="B98" s="74" t="s">
        <v>1554</v>
      </c>
      <c r="C98" s="74"/>
      <c r="D98" s="74"/>
      <c r="E98" s="75">
        <v>3000</v>
      </c>
      <c r="F98" s="54">
        <v>3000</v>
      </c>
      <c r="G98" s="39">
        <f t="shared" si="1"/>
        <v>1</v>
      </c>
    </row>
    <row r="99" spans="1:7" x14ac:dyDescent="0.25">
      <c r="A99" s="77" t="s">
        <v>113</v>
      </c>
      <c r="B99" s="78" t="s">
        <v>1554</v>
      </c>
      <c r="C99" s="78" t="s">
        <v>112</v>
      </c>
      <c r="D99" s="78"/>
      <c r="E99" s="79">
        <v>3000</v>
      </c>
      <c r="F99" s="55">
        <v>3000</v>
      </c>
      <c r="G99" s="44">
        <f t="shared" si="1"/>
        <v>1</v>
      </c>
    </row>
    <row r="100" spans="1:7" x14ac:dyDescent="0.25">
      <c r="A100" s="77" t="s">
        <v>64</v>
      </c>
      <c r="B100" s="78" t="s">
        <v>1554</v>
      </c>
      <c r="C100" s="78" t="s">
        <v>112</v>
      </c>
      <c r="D100" s="78" t="s">
        <v>63</v>
      </c>
      <c r="E100" s="79">
        <v>3000</v>
      </c>
      <c r="F100" s="55">
        <v>3000</v>
      </c>
      <c r="G100" s="44">
        <f t="shared" si="1"/>
        <v>1</v>
      </c>
    </row>
    <row r="101" spans="1:7" s="65" customFormat="1" ht="94.5" x14ac:dyDescent="0.25">
      <c r="A101" s="73" t="s">
        <v>1557</v>
      </c>
      <c r="B101" s="74" t="s">
        <v>1556</v>
      </c>
      <c r="C101" s="74"/>
      <c r="D101" s="74"/>
      <c r="E101" s="75">
        <v>148981.6</v>
      </c>
      <c r="F101" s="54">
        <v>137916.20000000001</v>
      </c>
      <c r="G101" s="39">
        <f t="shared" si="1"/>
        <v>0.92572639842772531</v>
      </c>
    </row>
    <row r="102" spans="1:7" x14ac:dyDescent="0.25">
      <c r="A102" s="77" t="s">
        <v>113</v>
      </c>
      <c r="B102" s="78" t="s">
        <v>1556</v>
      </c>
      <c r="C102" s="78" t="s">
        <v>112</v>
      </c>
      <c r="D102" s="78"/>
      <c r="E102" s="79">
        <v>148981.6</v>
      </c>
      <c r="F102" s="55">
        <v>137916.20000000001</v>
      </c>
      <c r="G102" s="44">
        <f t="shared" si="1"/>
        <v>0.92572639842772531</v>
      </c>
    </row>
    <row r="103" spans="1:7" x14ac:dyDescent="0.25">
      <c r="A103" s="77" t="s">
        <v>64</v>
      </c>
      <c r="B103" s="78" t="s">
        <v>1556</v>
      </c>
      <c r="C103" s="78" t="s">
        <v>112</v>
      </c>
      <c r="D103" s="78" t="s">
        <v>63</v>
      </c>
      <c r="E103" s="79">
        <v>148981.6</v>
      </c>
      <c r="F103" s="55">
        <v>137916.20000000001</v>
      </c>
      <c r="G103" s="44">
        <f t="shared" si="1"/>
        <v>0.92572639842772531</v>
      </c>
    </row>
    <row r="104" spans="1:7" s="65" customFormat="1" ht="78.75" x14ac:dyDescent="0.25">
      <c r="A104" s="73" t="s">
        <v>1551</v>
      </c>
      <c r="B104" s="74" t="s">
        <v>1550</v>
      </c>
      <c r="C104" s="74"/>
      <c r="D104" s="74"/>
      <c r="E104" s="75">
        <v>1835047.9</v>
      </c>
      <c r="F104" s="54">
        <v>1708285.2</v>
      </c>
      <c r="G104" s="39">
        <f t="shared" si="1"/>
        <v>0.93092131273521528</v>
      </c>
    </row>
    <row r="105" spans="1:7" s="65" customFormat="1" ht="47.25" x14ac:dyDescent="0.25">
      <c r="A105" s="73" t="s">
        <v>1559</v>
      </c>
      <c r="B105" s="74" t="s">
        <v>1558</v>
      </c>
      <c r="C105" s="74"/>
      <c r="D105" s="74"/>
      <c r="E105" s="75">
        <v>167252.70000000001</v>
      </c>
      <c r="F105" s="54">
        <v>166919.1</v>
      </c>
      <c r="G105" s="39">
        <f t="shared" si="1"/>
        <v>0.99800541336552406</v>
      </c>
    </row>
    <row r="106" spans="1:7" ht="31.5" x14ac:dyDescent="0.25">
      <c r="A106" s="77" t="s">
        <v>362</v>
      </c>
      <c r="B106" s="78" t="s">
        <v>1558</v>
      </c>
      <c r="C106" s="78" t="s">
        <v>361</v>
      </c>
      <c r="D106" s="78"/>
      <c r="E106" s="79">
        <v>167252.70000000001</v>
      </c>
      <c r="F106" s="55">
        <v>166919.1</v>
      </c>
      <c r="G106" s="44">
        <f t="shared" si="1"/>
        <v>0.99800541336552406</v>
      </c>
    </row>
    <row r="107" spans="1:7" x14ac:dyDescent="0.25">
      <c r="A107" s="77" t="s">
        <v>64</v>
      </c>
      <c r="B107" s="78" t="s">
        <v>1558</v>
      </c>
      <c r="C107" s="78" t="s">
        <v>361</v>
      </c>
      <c r="D107" s="78" t="s">
        <v>63</v>
      </c>
      <c r="E107" s="79">
        <v>167252.70000000001</v>
      </c>
      <c r="F107" s="55">
        <v>166919.1</v>
      </c>
      <c r="G107" s="44">
        <f t="shared" si="1"/>
        <v>0.99800541336552406</v>
      </c>
    </row>
    <row r="108" spans="1:7" s="65" customFormat="1" ht="47.25" x14ac:dyDescent="0.25">
      <c r="A108" s="73" t="s">
        <v>1561</v>
      </c>
      <c r="B108" s="74" t="s">
        <v>1560</v>
      </c>
      <c r="C108" s="74"/>
      <c r="D108" s="74"/>
      <c r="E108" s="75">
        <v>691796.7</v>
      </c>
      <c r="F108" s="54">
        <v>691796.7</v>
      </c>
      <c r="G108" s="39">
        <f t="shared" si="1"/>
        <v>1</v>
      </c>
    </row>
    <row r="109" spans="1:7" x14ac:dyDescent="0.25">
      <c r="A109" s="77" t="s">
        <v>113</v>
      </c>
      <c r="B109" s="78" t="s">
        <v>1560</v>
      </c>
      <c r="C109" s="78" t="s">
        <v>112</v>
      </c>
      <c r="D109" s="78"/>
      <c r="E109" s="79">
        <v>691796.7</v>
      </c>
      <c r="F109" s="55">
        <v>691796.7</v>
      </c>
      <c r="G109" s="44">
        <f t="shared" si="1"/>
        <v>1</v>
      </c>
    </row>
    <row r="110" spans="1:7" x14ac:dyDescent="0.25">
      <c r="A110" s="77" t="s">
        <v>64</v>
      </c>
      <c r="B110" s="78" t="s">
        <v>1560</v>
      </c>
      <c r="C110" s="78" t="s">
        <v>112</v>
      </c>
      <c r="D110" s="78" t="s">
        <v>63</v>
      </c>
      <c r="E110" s="79">
        <v>691796.7</v>
      </c>
      <c r="F110" s="55">
        <v>691796.7</v>
      </c>
      <c r="G110" s="44">
        <f t="shared" si="1"/>
        <v>1</v>
      </c>
    </row>
    <row r="111" spans="1:7" s="65" customFormat="1" ht="47.25" x14ac:dyDescent="0.25">
      <c r="A111" s="73" t="s">
        <v>1553</v>
      </c>
      <c r="B111" s="74" t="s">
        <v>1552</v>
      </c>
      <c r="C111" s="74"/>
      <c r="D111" s="74"/>
      <c r="E111" s="75">
        <v>853176.9</v>
      </c>
      <c r="F111" s="54">
        <v>749822.1</v>
      </c>
      <c r="G111" s="39">
        <f t="shared" si="1"/>
        <v>0.87885888612314744</v>
      </c>
    </row>
    <row r="112" spans="1:7" x14ac:dyDescent="0.25">
      <c r="A112" s="77" t="s">
        <v>113</v>
      </c>
      <c r="B112" s="78" t="s">
        <v>1552</v>
      </c>
      <c r="C112" s="78" t="s">
        <v>112</v>
      </c>
      <c r="D112" s="78"/>
      <c r="E112" s="79">
        <v>853176.9</v>
      </c>
      <c r="F112" s="55">
        <v>749822.1</v>
      </c>
      <c r="G112" s="44">
        <f t="shared" si="1"/>
        <v>0.87885888612314744</v>
      </c>
    </row>
    <row r="113" spans="1:7" x14ac:dyDescent="0.25">
      <c r="A113" s="77" t="s">
        <v>854</v>
      </c>
      <c r="B113" s="78" t="s">
        <v>1552</v>
      </c>
      <c r="C113" s="78" t="s">
        <v>112</v>
      </c>
      <c r="D113" s="78" t="s">
        <v>853</v>
      </c>
      <c r="E113" s="79">
        <v>849176.9</v>
      </c>
      <c r="F113" s="55">
        <v>747958.1</v>
      </c>
      <c r="G113" s="44">
        <f t="shared" si="1"/>
        <v>0.88080363467258704</v>
      </c>
    </row>
    <row r="114" spans="1:7" x14ac:dyDescent="0.25">
      <c r="A114" s="77" t="s">
        <v>64</v>
      </c>
      <c r="B114" s="78" t="s">
        <v>1552</v>
      </c>
      <c r="C114" s="78" t="s">
        <v>112</v>
      </c>
      <c r="D114" s="78" t="s">
        <v>63</v>
      </c>
      <c r="E114" s="79">
        <v>4000</v>
      </c>
      <c r="F114" s="55">
        <v>1864</v>
      </c>
      <c r="G114" s="44">
        <f t="shared" si="1"/>
        <v>0.46600000000000003</v>
      </c>
    </row>
    <row r="115" spans="1:7" s="65" customFormat="1" ht="63" x14ac:dyDescent="0.25">
      <c r="A115" s="73" t="s">
        <v>1563</v>
      </c>
      <c r="B115" s="74" t="s">
        <v>1562</v>
      </c>
      <c r="C115" s="74"/>
      <c r="D115" s="74"/>
      <c r="E115" s="75">
        <v>4435.2</v>
      </c>
      <c r="F115" s="54">
        <v>4357.8999999999996</v>
      </c>
      <c r="G115" s="39">
        <f t="shared" si="1"/>
        <v>0.98257124819624819</v>
      </c>
    </row>
    <row r="116" spans="1:7" ht="31.5" x14ac:dyDescent="0.25">
      <c r="A116" s="77" t="s">
        <v>362</v>
      </c>
      <c r="B116" s="78" t="s">
        <v>1562</v>
      </c>
      <c r="C116" s="78" t="s">
        <v>361</v>
      </c>
      <c r="D116" s="78"/>
      <c r="E116" s="79">
        <v>4435.2</v>
      </c>
      <c r="F116" s="55">
        <v>4357.8999999999996</v>
      </c>
      <c r="G116" s="44">
        <f t="shared" si="1"/>
        <v>0.98257124819624819</v>
      </c>
    </row>
    <row r="117" spans="1:7" x14ac:dyDescent="0.25">
      <c r="A117" s="77" t="s">
        <v>64</v>
      </c>
      <c r="B117" s="78" t="s">
        <v>1562</v>
      </c>
      <c r="C117" s="78" t="s">
        <v>361</v>
      </c>
      <c r="D117" s="78" t="s">
        <v>63</v>
      </c>
      <c r="E117" s="79">
        <v>4435.2</v>
      </c>
      <c r="F117" s="55">
        <v>4357.8999999999996</v>
      </c>
      <c r="G117" s="44">
        <f t="shared" si="1"/>
        <v>0.98257124819624819</v>
      </c>
    </row>
    <row r="118" spans="1:7" s="65" customFormat="1" ht="94.5" x14ac:dyDescent="0.25">
      <c r="A118" s="73" t="s">
        <v>1565</v>
      </c>
      <c r="B118" s="74" t="s">
        <v>1564</v>
      </c>
      <c r="C118" s="74"/>
      <c r="D118" s="74"/>
      <c r="E118" s="75">
        <v>118386.4</v>
      </c>
      <c r="F118" s="54">
        <v>95389.4</v>
      </c>
      <c r="G118" s="39">
        <f t="shared" si="1"/>
        <v>0.8057462681524229</v>
      </c>
    </row>
    <row r="119" spans="1:7" x14ac:dyDescent="0.25">
      <c r="A119" s="77" t="s">
        <v>113</v>
      </c>
      <c r="B119" s="78" t="s">
        <v>1564</v>
      </c>
      <c r="C119" s="78" t="s">
        <v>112</v>
      </c>
      <c r="D119" s="78"/>
      <c r="E119" s="79">
        <v>118386.4</v>
      </c>
      <c r="F119" s="55">
        <v>95389.4</v>
      </c>
      <c r="G119" s="44">
        <f t="shared" si="1"/>
        <v>0.8057462681524229</v>
      </c>
    </row>
    <row r="120" spans="1:7" x14ac:dyDescent="0.25">
      <c r="A120" s="77" t="s">
        <v>64</v>
      </c>
      <c r="B120" s="78" t="s">
        <v>1564</v>
      </c>
      <c r="C120" s="78" t="s">
        <v>112</v>
      </c>
      <c r="D120" s="78" t="s">
        <v>63</v>
      </c>
      <c r="E120" s="79">
        <v>118386.4</v>
      </c>
      <c r="F120" s="55">
        <v>95389.4</v>
      </c>
      <c r="G120" s="44">
        <f t="shared" si="1"/>
        <v>0.8057462681524229</v>
      </c>
    </row>
    <row r="121" spans="1:7" s="65" customFormat="1" ht="31.5" x14ac:dyDescent="0.25">
      <c r="A121" s="73" t="s">
        <v>76</v>
      </c>
      <c r="B121" s="74" t="s">
        <v>75</v>
      </c>
      <c r="C121" s="74"/>
      <c r="D121" s="74"/>
      <c r="E121" s="75">
        <v>3715088.3</v>
      </c>
      <c r="F121" s="54">
        <v>3713622.9</v>
      </c>
      <c r="G121" s="39">
        <f t="shared" si="1"/>
        <v>0.99960555446286437</v>
      </c>
    </row>
    <row r="122" spans="1:7" s="65" customFormat="1" ht="47.25" x14ac:dyDescent="0.25">
      <c r="A122" s="73" t="s">
        <v>904</v>
      </c>
      <c r="B122" s="74" t="s">
        <v>903</v>
      </c>
      <c r="C122" s="74"/>
      <c r="D122" s="74"/>
      <c r="E122" s="75">
        <v>3074116.3</v>
      </c>
      <c r="F122" s="54">
        <v>3072888.8</v>
      </c>
      <c r="G122" s="39">
        <f t="shared" si="1"/>
        <v>0.99960069825595077</v>
      </c>
    </row>
    <row r="123" spans="1:7" s="65" customFormat="1" ht="94.5" x14ac:dyDescent="0.25">
      <c r="A123" s="73" t="s">
        <v>39</v>
      </c>
      <c r="B123" s="74" t="s">
        <v>905</v>
      </c>
      <c r="C123" s="74"/>
      <c r="D123" s="74"/>
      <c r="E123" s="75">
        <v>3071069.1</v>
      </c>
      <c r="F123" s="54">
        <v>3069841.6</v>
      </c>
      <c r="G123" s="39">
        <f t="shared" si="1"/>
        <v>0.99960030205767758</v>
      </c>
    </row>
    <row r="124" spans="1:7" ht="31.5" x14ac:dyDescent="0.25">
      <c r="A124" s="77" t="s">
        <v>21</v>
      </c>
      <c r="B124" s="78" t="s">
        <v>905</v>
      </c>
      <c r="C124" s="78" t="s">
        <v>20</v>
      </c>
      <c r="D124" s="78"/>
      <c r="E124" s="79">
        <v>666</v>
      </c>
      <c r="F124" s="55">
        <v>535.6</v>
      </c>
      <c r="G124" s="44">
        <f t="shared" si="1"/>
        <v>0.80420420420420424</v>
      </c>
    </row>
    <row r="125" spans="1:7" x14ac:dyDescent="0.25">
      <c r="A125" s="77" t="s">
        <v>74</v>
      </c>
      <c r="B125" s="78" t="s">
        <v>905</v>
      </c>
      <c r="C125" s="78" t="s">
        <v>20</v>
      </c>
      <c r="D125" s="78" t="s">
        <v>73</v>
      </c>
      <c r="E125" s="79">
        <v>666</v>
      </c>
      <c r="F125" s="55">
        <v>535.6</v>
      </c>
      <c r="G125" s="44">
        <f t="shared" si="1"/>
        <v>0.80420420420420424</v>
      </c>
    </row>
    <row r="126" spans="1:7" x14ac:dyDescent="0.25">
      <c r="A126" s="77" t="s">
        <v>81</v>
      </c>
      <c r="B126" s="78" t="s">
        <v>905</v>
      </c>
      <c r="C126" s="78" t="s">
        <v>80</v>
      </c>
      <c r="D126" s="78"/>
      <c r="E126" s="79">
        <v>18020.400000000001</v>
      </c>
      <c r="F126" s="55">
        <v>16927.099999999999</v>
      </c>
      <c r="G126" s="44">
        <f t="shared" si="1"/>
        <v>0.93932987059110773</v>
      </c>
    </row>
    <row r="127" spans="1:7" x14ac:dyDescent="0.25">
      <c r="A127" s="77" t="s">
        <v>74</v>
      </c>
      <c r="B127" s="78" t="s">
        <v>905</v>
      </c>
      <c r="C127" s="78" t="s">
        <v>80</v>
      </c>
      <c r="D127" s="78" t="s">
        <v>73</v>
      </c>
      <c r="E127" s="79">
        <v>18020.400000000001</v>
      </c>
      <c r="F127" s="55">
        <v>16927.099999999999</v>
      </c>
      <c r="G127" s="44">
        <f t="shared" si="1"/>
        <v>0.93932987059110773</v>
      </c>
    </row>
    <row r="128" spans="1:7" ht="31.5" x14ac:dyDescent="0.25">
      <c r="A128" s="77" t="s">
        <v>41</v>
      </c>
      <c r="B128" s="78" t="s">
        <v>905</v>
      </c>
      <c r="C128" s="78" t="s">
        <v>40</v>
      </c>
      <c r="D128" s="78"/>
      <c r="E128" s="79">
        <v>3052382.7</v>
      </c>
      <c r="F128" s="55">
        <v>3052378.9</v>
      </c>
      <c r="G128" s="44">
        <f t="shared" si="1"/>
        <v>0.99999875507091551</v>
      </c>
    </row>
    <row r="129" spans="1:7" x14ac:dyDescent="0.25">
      <c r="A129" s="77" t="s">
        <v>74</v>
      </c>
      <c r="B129" s="78" t="s">
        <v>905</v>
      </c>
      <c r="C129" s="78" t="s">
        <v>40</v>
      </c>
      <c r="D129" s="78" t="s">
        <v>73</v>
      </c>
      <c r="E129" s="79">
        <v>3052382.7</v>
      </c>
      <c r="F129" s="55">
        <v>3052378.9</v>
      </c>
      <c r="G129" s="44">
        <f t="shared" si="1"/>
        <v>0.99999875507091551</v>
      </c>
    </row>
    <row r="130" spans="1:7" s="65" customFormat="1" ht="94.5" x14ac:dyDescent="0.25">
      <c r="A130" s="73" t="s">
        <v>257</v>
      </c>
      <c r="B130" s="74" t="s">
        <v>906</v>
      </c>
      <c r="C130" s="74"/>
      <c r="D130" s="74"/>
      <c r="E130" s="75">
        <v>3047.2</v>
      </c>
      <c r="F130" s="54">
        <v>3047.2</v>
      </c>
      <c r="G130" s="39">
        <f t="shared" si="1"/>
        <v>1</v>
      </c>
    </row>
    <row r="131" spans="1:7" ht="31.5" x14ac:dyDescent="0.25">
      <c r="A131" s="77" t="s">
        <v>41</v>
      </c>
      <c r="B131" s="78" t="s">
        <v>906</v>
      </c>
      <c r="C131" s="78" t="s">
        <v>40</v>
      </c>
      <c r="D131" s="78"/>
      <c r="E131" s="79">
        <v>3047.2</v>
      </c>
      <c r="F131" s="55">
        <v>3047.2</v>
      </c>
      <c r="G131" s="44">
        <f t="shared" si="1"/>
        <v>1</v>
      </c>
    </row>
    <row r="132" spans="1:7" x14ac:dyDescent="0.25">
      <c r="A132" s="77" t="s">
        <v>74</v>
      </c>
      <c r="B132" s="78" t="s">
        <v>906</v>
      </c>
      <c r="C132" s="78" t="s">
        <v>40</v>
      </c>
      <c r="D132" s="78" t="s">
        <v>73</v>
      </c>
      <c r="E132" s="79">
        <v>3047.2</v>
      </c>
      <c r="F132" s="55">
        <v>3047.2</v>
      </c>
      <c r="G132" s="44">
        <f t="shared" si="1"/>
        <v>1</v>
      </c>
    </row>
    <row r="133" spans="1:7" s="65" customFormat="1" ht="78.75" x14ac:dyDescent="0.25">
      <c r="A133" s="73" t="s">
        <v>913</v>
      </c>
      <c r="B133" s="74" t="s">
        <v>912</v>
      </c>
      <c r="C133" s="74"/>
      <c r="D133" s="74"/>
      <c r="E133" s="75">
        <v>84173.8</v>
      </c>
      <c r="F133" s="54">
        <v>84173.7</v>
      </c>
      <c r="G133" s="39">
        <f t="shared" si="1"/>
        <v>0.99999881198187557</v>
      </c>
    </row>
    <row r="134" spans="1:7" s="65" customFormat="1" ht="94.5" x14ac:dyDescent="0.25">
      <c r="A134" s="73" t="s">
        <v>39</v>
      </c>
      <c r="B134" s="74" t="s">
        <v>914</v>
      </c>
      <c r="C134" s="74"/>
      <c r="D134" s="74"/>
      <c r="E134" s="75">
        <v>40677.599999999999</v>
      </c>
      <c r="F134" s="54">
        <v>40677.599999999999</v>
      </c>
      <c r="G134" s="39">
        <f t="shared" si="1"/>
        <v>1</v>
      </c>
    </row>
    <row r="135" spans="1:7" ht="31.5" x14ac:dyDescent="0.25">
      <c r="A135" s="77" t="s">
        <v>41</v>
      </c>
      <c r="B135" s="78" t="s">
        <v>914</v>
      </c>
      <c r="C135" s="78" t="s">
        <v>40</v>
      </c>
      <c r="D135" s="78"/>
      <c r="E135" s="79">
        <v>40677.599999999999</v>
      </c>
      <c r="F135" s="55">
        <v>40677.599999999999</v>
      </c>
      <c r="G135" s="44">
        <f t="shared" si="1"/>
        <v>1</v>
      </c>
    </row>
    <row r="136" spans="1:7" ht="29.25" customHeight="1" x14ac:dyDescent="0.25">
      <c r="A136" s="77" t="s">
        <v>83</v>
      </c>
      <c r="B136" s="78" t="s">
        <v>914</v>
      </c>
      <c r="C136" s="78" t="s">
        <v>40</v>
      </c>
      <c r="D136" s="78" t="s">
        <v>82</v>
      </c>
      <c r="E136" s="79">
        <v>40677.599999999999</v>
      </c>
      <c r="F136" s="55">
        <v>40677.599999999999</v>
      </c>
      <c r="G136" s="44">
        <f t="shared" si="1"/>
        <v>1</v>
      </c>
    </row>
    <row r="137" spans="1:7" s="65" customFormat="1" ht="47.25" x14ac:dyDescent="0.25">
      <c r="A137" s="73" t="s">
        <v>916</v>
      </c>
      <c r="B137" s="74" t="s">
        <v>915</v>
      </c>
      <c r="C137" s="74"/>
      <c r="D137" s="74"/>
      <c r="E137" s="75">
        <v>14076.6</v>
      </c>
      <c r="F137" s="54">
        <v>14076.5</v>
      </c>
      <c r="G137" s="39">
        <f t="shared" si="1"/>
        <v>0.99999289601182106</v>
      </c>
    </row>
    <row r="138" spans="1:7" ht="31.5" x14ac:dyDescent="0.25">
      <c r="A138" s="77" t="s">
        <v>21</v>
      </c>
      <c r="B138" s="78" t="s">
        <v>915</v>
      </c>
      <c r="C138" s="78" t="s">
        <v>20</v>
      </c>
      <c r="D138" s="78"/>
      <c r="E138" s="79">
        <v>3373</v>
      </c>
      <c r="F138" s="55">
        <v>3373</v>
      </c>
      <c r="G138" s="44">
        <f t="shared" ref="G138:G147" si="2">F138/E138</f>
        <v>1</v>
      </c>
    </row>
    <row r="139" spans="1:7" ht="31.5" x14ac:dyDescent="0.25">
      <c r="A139" s="77" t="s">
        <v>83</v>
      </c>
      <c r="B139" s="78" t="s">
        <v>915</v>
      </c>
      <c r="C139" s="78" t="s">
        <v>20</v>
      </c>
      <c r="D139" s="78" t="s">
        <v>82</v>
      </c>
      <c r="E139" s="79">
        <v>3373</v>
      </c>
      <c r="F139" s="55">
        <v>3373</v>
      </c>
      <c r="G139" s="44">
        <f t="shared" si="2"/>
        <v>1</v>
      </c>
    </row>
    <row r="140" spans="1:7" ht="31.5" x14ac:dyDescent="0.25">
      <c r="A140" s="77" t="s">
        <v>41</v>
      </c>
      <c r="B140" s="78" t="s">
        <v>915</v>
      </c>
      <c r="C140" s="78" t="s">
        <v>40</v>
      </c>
      <c r="D140" s="78"/>
      <c r="E140" s="79">
        <v>10703.6</v>
      </c>
      <c r="F140" s="55">
        <v>10703.5</v>
      </c>
      <c r="G140" s="44">
        <f t="shared" si="2"/>
        <v>0.99999065734892933</v>
      </c>
    </row>
    <row r="141" spans="1:7" ht="31.5" x14ac:dyDescent="0.25">
      <c r="A141" s="77" t="s">
        <v>83</v>
      </c>
      <c r="B141" s="78" t="s">
        <v>915</v>
      </c>
      <c r="C141" s="78" t="s">
        <v>40</v>
      </c>
      <c r="D141" s="78" t="s">
        <v>82</v>
      </c>
      <c r="E141" s="79">
        <v>10703.6</v>
      </c>
      <c r="F141" s="55">
        <v>10703.5</v>
      </c>
      <c r="G141" s="44">
        <f t="shared" si="2"/>
        <v>0.99999065734892933</v>
      </c>
    </row>
    <row r="142" spans="1:7" s="65" customFormat="1" ht="47.25" x14ac:dyDescent="0.25">
      <c r="A142" s="73" t="s">
        <v>918</v>
      </c>
      <c r="B142" s="74" t="s">
        <v>917</v>
      </c>
      <c r="C142" s="74"/>
      <c r="D142" s="74"/>
      <c r="E142" s="75">
        <v>16742.7</v>
      </c>
      <c r="F142" s="54">
        <v>16742.7</v>
      </c>
      <c r="G142" s="39">
        <f t="shared" si="2"/>
        <v>1</v>
      </c>
    </row>
    <row r="143" spans="1:7" ht="31.5" x14ac:dyDescent="0.25">
      <c r="A143" s="77" t="s">
        <v>41</v>
      </c>
      <c r="B143" s="78" t="s">
        <v>917</v>
      </c>
      <c r="C143" s="78" t="s">
        <v>40</v>
      </c>
      <c r="D143" s="78"/>
      <c r="E143" s="79">
        <v>16742.7</v>
      </c>
      <c r="F143" s="55">
        <v>16742.7</v>
      </c>
      <c r="G143" s="44">
        <f t="shared" si="2"/>
        <v>1</v>
      </c>
    </row>
    <row r="144" spans="1:7" ht="31.5" x14ac:dyDescent="0.25">
      <c r="A144" s="77" t="s">
        <v>83</v>
      </c>
      <c r="B144" s="78" t="s">
        <v>917</v>
      </c>
      <c r="C144" s="78" t="s">
        <v>40</v>
      </c>
      <c r="D144" s="78" t="s">
        <v>82</v>
      </c>
      <c r="E144" s="79">
        <v>16742.7</v>
      </c>
      <c r="F144" s="55">
        <v>16742.7</v>
      </c>
      <c r="G144" s="44">
        <f t="shared" si="2"/>
        <v>1</v>
      </c>
    </row>
    <row r="145" spans="1:7" s="65" customFormat="1" ht="47.25" x14ac:dyDescent="0.25">
      <c r="A145" s="73" t="s">
        <v>920</v>
      </c>
      <c r="B145" s="74" t="s">
        <v>919</v>
      </c>
      <c r="C145" s="74"/>
      <c r="D145" s="74"/>
      <c r="E145" s="75">
        <v>5501.4</v>
      </c>
      <c r="F145" s="54">
        <v>5501.4</v>
      </c>
      <c r="G145" s="39">
        <f t="shared" si="2"/>
        <v>1</v>
      </c>
    </row>
    <row r="146" spans="1:7" ht="31.5" x14ac:dyDescent="0.25">
      <c r="A146" s="82" t="s">
        <v>21</v>
      </c>
      <c r="B146" s="13" t="s">
        <v>919</v>
      </c>
      <c r="C146" s="83" t="s">
        <v>20</v>
      </c>
      <c r="D146" s="13"/>
      <c r="E146" s="79">
        <v>2000</v>
      </c>
      <c r="F146" s="55">
        <v>0</v>
      </c>
      <c r="G146" s="44">
        <f t="shared" si="2"/>
        <v>0</v>
      </c>
    </row>
    <row r="147" spans="1:7" ht="31.5" x14ac:dyDescent="0.25">
      <c r="A147" s="82" t="s">
        <v>83</v>
      </c>
      <c r="B147" s="13" t="s">
        <v>919</v>
      </c>
      <c r="C147" s="83" t="s">
        <v>20</v>
      </c>
      <c r="D147" s="13" t="s">
        <v>82</v>
      </c>
      <c r="E147" s="79">
        <v>2000</v>
      </c>
      <c r="F147" s="55">
        <v>0</v>
      </c>
      <c r="G147" s="44">
        <f t="shared" si="2"/>
        <v>0</v>
      </c>
    </row>
    <row r="148" spans="1:7" ht="31.5" x14ac:dyDescent="0.25">
      <c r="A148" s="77" t="s">
        <v>41</v>
      </c>
      <c r="B148" s="78" t="s">
        <v>919</v>
      </c>
      <c r="C148" s="78" t="s">
        <v>40</v>
      </c>
      <c r="D148" s="78"/>
      <c r="E148" s="79">
        <v>3501.4</v>
      </c>
      <c r="F148" s="55">
        <v>5501.4</v>
      </c>
      <c r="G148" s="44">
        <f t="shared" ref="G148:G179" si="3">F148/E148</f>
        <v>1.5712000913920146</v>
      </c>
    </row>
    <row r="149" spans="1:7" ht="31.5" x14ac:dyDescent="0.25">
      <c r="A149" s="77" t="s">
        <v>83</v>
      </c>
      <c r="B149" s="78" t="s">
        <v>919</v>
      </c>
      <c r="C149" s="78" t="s">
        <v>40</v>
      </c>
      <c r="D149" s="78" t="s">
        <v>82</v>
      </c>
      <c r="E149" s="79">
        <v>3501.4</v>
      </c>
      <c r="F149" s="55">
        <v>5501.4</v>
      </c>
      <c r="G149" s="44">
        <f t="shared" si="3"/>
        <v>1.5712000913920146</v>
      </c>
    </row>
    <row r="150" spans="1:7" s="65" customFormat="1" ht="47.25" x14ac:dyDescent="0.25">
      <c r="A150" s="73" t="s">
        <v>922</v>
      </c>
      <c r="B150" s="74" t="s">
        <v>921</v>
      </c>
      <c r="C150" s="74"/>
      <c r="D150" s="74"/>
      <c r="E150" s="75">
        <v>7175.5</v>
      </c>
      <c r="F150" s="54">
        <v>7175.5</v>
      </c>
      <c r="G150" s="39">
        <f t="shared" si="3"/>
        <v>1</v>
      </c>
    </row>
    <row r="151" spans="1:7" ht="31.5" x14ac:dyDescent="0.25">
      <c r="A151" s="77" t="s">
        <v>41</v>
      </c>
      <c r="B151" s="78" t="s">
        <v>921</v>
      </c>
      <c r="C151" s="78" t="s">
        <v>40</v>
      </c>
      <c r="D151" s="78"/>
      <c r="E151" s="79">
        <v>7175.5</v>
      </c>
      <c r="F151" s="55">
        <v>7175.5</v>
      </c>
      <c r="G151" s="44">
        <f t="shared" si="3"/>
        <v>1</v>
      </c>
    </row>
    <row r="152" spans="1:7" ht="31.5" x14ac:dyDescent="0.25">
      <c r="A152" s="77" t="s">
        <v>83</v>
      </c>
      <c r="B152" s="78" t="s">
        <v>921</v>
      </c>
      <c r="C152" s="78" t="s">
        <v>40</v>
      </c>
      <c r="D152" s="78" t="s">
        <v>82</v>
      </c>
      <c r="E152" s="79">
        <v>7175.5</v>
      </c>
      <c r="F152" s="55">
        <v>7175.5</v>
      </c>
      <c r="G152" s="44">
        <f t="shared" si="3"/>
        <v>1</v>
      </c>
    </row>
    <row r="153" spans="1:7" s="65" customFormat="1" ht="47.25" x14ac:dyDescent="0.25">
      <c r="A153" s="73" t="s">
        <v>405</v>
      </c>
      <c r="B153" s="74" t="s">
        <v>404</v>
      </c>
      <c r="C153" s="74"/>
      <c r="D153" s="74"/>
      <c r="E153" s="75">
        <v>229904.6</v>
      </c>
      <c r="F153" s="54">
        <v>229902.5</v>
      </c>
      <c r="G153" s="39">
        <f t="shared" si="3"/>
        <v>0.99999086577650032</v>
      </c>
    </row>
    <row r="154" spans="1:7" s="65" customFormat="1" ht="94.5" x14ac:dyDescent="0.25">
      <c r="A154" s="73" t="s">
        <v>39</v>
      </c>
      <c r="B154" s="74" t="s">
        <v>406</v>
      </c>
      <c r="C154" s="74"/>
      <c r="D154" s="74"/>
      <c r="E154" s="75">
        <v>229904.6</v>
      </c>
      <c r="F154" s="54">
        <v>229902.5</v>
      </c>
      <c r="G154" s="39">
        <f t="shared" si="3"/>
        <v>0.99999086577650032</v>
      </c>
    </row>
    <row r="155" spans="1:7" x14ac:dyDescent="0.25">
      <c r="A155" s="77" t="s">
        <v>81</v>
      </c>
      <c r="B155" s="78" t="s">
        <v>406</v>
      </c>
      <c r="C155" s="78" t="s">
        <v>80</v>
      </c>
      <c r="D155" s="78"/>
      <c r="E155" s="79">
        <v>1270.9000000000001</v>
      </c>
      <c r="F155" s="55">
        <v>1269.4000000000001</v>
      </c>
      <c r="G155" s="44">
        <f t="shared" si="3"/>
        <v>0.99881973404673852</v>
      </c>
    </row>
    <row r="156" spans="1:7" x14ac:dyDescent="0.25">
      <c r="A156" s="77" t="s">
        <v>74</v>
      </c>
      <c r="B156" s="78" t="s">
        <v>406</v>
      </c>
      <c r="C156" s="78" t="s">
        <v>80</v>
      </c>
      <c r="D156" s="78" t="s">
        <v>73</v>
      </c>
      <c r="E156" s="79">
        <v>1270.9000000000001</v>
      </c>
      <c r="F156" s="55">
        <v>1269.4000000000001</v>
      </c>
      <c r="G156" s="44">
        <f t="shared" si="3"/>
        <v>0.99881973404673852</v>
      </c>
    </row>
    <row r="157" spans="1:7" ht="31.5" x14ac:dyDescent="0.25">
      <c r="A157" s="77" t="s">
        <v>41</v>
      </c>
      <c r="B157" s="78" t="s">
        <v>406</v>
      </c>
      <c r="C157" s="78" t="s">
        <v>40</v>
      </c>
      <c r="D157" s="78"/>
      <c r="E157" s="79">
        <v>228633.7</v>
      </c>
      <c r="F157" s="55">
        <v>228633.1</v>
      </c>
      <c r="G157" s="44">
        <f t="shared" si="3"/>
        <v>0.99999737571495362</v>
      </c>
    </row>
    <row r="158" spans="1:7" x14ac:dyDescent="0.25">
      <c r="A158" s="77" t="s">
        <v>74</v>
      </c>
      <c r="B158" s="78" t="s">
        <v>406</v>
      </c>
      <c r="C158" s="78" t="s">
        <v>40</v>
      </c>
      <c r="D158" s="78" t="s">
        <v>73</v>
      </c>
      <c r="E158" s="79">
        <v>219362.6</v>
      </c>
      <c r="F158" s="55">
        <v>219362</v>
      </c>
      <c r="G158" s="44">
        <f t="shared" si="3"/>
        <v>0.99999726480266005</v>
      </c>
    </row>
    <row r="159" spans="1:7" ht="31.5" x14ac:dyDescent="0.25">
      <c r="A159" s="77" t="s">
        <v>83</v>
      </c>
      <c r="B159" s="78" t="s">
        <v>406</v>
      </c>
      <c r="C159" s="78" t="s">
        <v>40</v>
      </c>
      <c r="D159" s="78" t="s">
        <v>82</v>
      </c>
      <c r="E159" s="79">
        <v>9271.1</v>
      </c>
      <c r="F159" s="55">
        <v>9271.1</v>
      </c>
      <c r="G159" s="44">
        <f t="shared" si="3"/>
        <v>1</v>
      </c>
    </row>
    <row r="160" spans="1:7" s="65" customFormat="1" ht="63" x14ac:dyDescent="0.25">
      <c r="A160" s="73" t="s">
        <v>78</v>
      </c>
      <c r="B160" s="74" t="s">
        <v>77</v>
      </c>
      <c r="C160" s="74"/>
      <c r="D160" s="74"/>
      <c r="E160" s="75">
        <v>40951.1</v>
      </c>
      <c r="F160" s="54">
        <v>40782.6</v>
      </c>
      <c r="G160" s="39">
        <f t="shared" si="3"/>
        <v>0.99588533641342969</v>
      </c>
    </row>
    <row r="161" spans="1:7" s="65" customFormat="1" ht="94.5" x14ac:dyDescent="0.25">
      <c r="A161" s="73" t="s">
        <v>39</v>
      </c>
      <c r="B161" s="74" t="s">
        <v>79</v>
      </c>
      <c r="C161" s="74"/>
      <c r="D161" s="74"/>
      <c r="E161" s="75">
        <v>40951.1</v>
      </c>
      <c r="F161" s="54">
        <v>40782.6</v>
      </c>
      <c r="G161" s="39">
        <f t="shared" si="3"/>
        <v>0.99588533641342969</v>
      </c>
    </row>
    <row r="162" spans="1:7" ht="31.5" x14ac:dyDescent="0.25">
      <c r="A162" s="77" t="s">
        <v>21</v>
      </c>
      <c r="B162" s="78" t="s">
        <v>79</v>
      </c>
      <c r="C162" s="78" t="s">
        <v>20</v>
      </c>
      <c r="D162" s="78"/>
      <c r="E162" s="79">
        <v>4332.7</v>
      </c>
      <c r="F162" s="55">
        <v>4164.3</v>
      </c>
      <c r="G162" s="44">
        <f t="shared" si="3"/>
        <v>0.96113278094490739</v>
      </c>
    </row>
    <row r="163" spans="1:7" ht="31.5" x14ac:dyDescent="0.25">
      <c r="A163" s="77" t="s">
        <v>83</v>
      </c>
      <c r="B163" s="78" t="s">
        <v>79</v>
      </c>
      <c r="C163" s="78" t="s">
        <v>20</v>
      </c>
      <c r="D163" s="78" t="s">
        <v>82</v>
      </c>
      <c r="E163" s="79">
        <v>4332.7</v>
      </c>
      <c r="F163" s="55">
        <v>4164.3</v>
      </c>
      <c r="G163" s="44">
        <f t="shared" si="3"/>
        <v>0.96113278094490739</v>
      </c>
    </row>
    <row r="164" spans="1:7" x14ac:dyDescent="0.25">
      <c r="A164" s="77" t="s">
        <v>81</v>
      </c>
      <c r="B164" s="78" t="s">
        <v>79</v>
      </c>
      <c r="C164" s="78" t="s">
        <v>80</v>
      </c>
      <c r="D164" s="78"/>
      <c r="E164" s="79">
        <v>54</v>
      </c>
      <c r="F164" s="55">
        <v>53.9</v>
      </c>
      <c r="G164" s="44">
        <f t="shared" si="3"/>
        <v>0.99814814814814812</v>
      </c>
    </row>
    <row r="165" spans="1:7" x14ac:dyDescent="0.25">
      <c r="A165" s="77" t="s">
        <v>74</v>
      </c>
      <c r="B165" s="78" t="s">
        <v>79</v>
      </c>
      <c r="C165" s="78" t="s">
        <v>80</v>
      </c>
      <c r="D165" s="78" t="s">
        <v>73</v>
      </c>
      <c r="E165" s="79">
        <v>54</v>
      </c>
      <c r="F165" s="55">
        <v>53.9</v>
      </c>
      <c r="G165" s="44">
        <f t="shared" si="3"/>
        <v>0.99814814814814812</v>
      </c>
    </row>
    <row r="166" spans="1:7" ht="31.5" x14ac:dyDescent="0.25">
      <c r="A166" s="77" t="s">
        <v>41</v>
      </c>
      <c r="B166" s="78" t="s">
        <v>79</v>
      </c>
      <c r="C166" s="78" t="s">
        <v>40</v>
      </c>
      <c r="D166" s="78"/>
      <c r="E166" s="79">
        <v>36564.400000000001</v>
      </c>
      <c r="F166" s="55">
        <v>36564.400000000001</v>
      </c>
      <c r="G166" s="44">
        <f t="shared" si="3"/>
        <v>1</v>
      </c>
    </row>
    <row r="167" spans="1:7" x14ac:dyDescent="0.25">
      <c r="A167" s="77" t="s">
        <v>74</v>
      </c>
      <c r="B167" s="78" t="s">
        <v>79</v>
      </c>
      <c r="C167" s="78" t="s">
        <v>40</v>
      </c>
      <c r="D167" s="78" t="s">
        <v>73</v>
      </c>
      <c r="E167" s="79">
        <v>36132.400000000001</v>
      </c>
      <c r="F167" s="55">
        <v>36132.400000000001</v>
      </c>
      <c r="G167" s="44">
        <f t="shared" si="3"/>
        <v>1</v>
      </c>
    </row>
    <row r="168" spans="1:7" ht="31.5" x14ac:dyDescent="0.25">
      <c r="A168" s="77" t="s">
        <v>83</v>
      </c>
      <c r="B168" s="78" t="s">
        <v>79</v>
      </c>
      <c r="C168" s="78" t="s">
        <v>40</v>
      </c>
      <c r="D168" s="78" t="s">
        <v>82</v>
      </c>
      <c r="E168" s="79">
        <v>432</v>
      </c>
      <c r="F168" s="55">
        <v>432</v>
      </c>
      <c r="G168" s="44">
        <f t="shared" si="3"/>
        <v>1</v>
      </c>
    </row>
    <row r="169" spans="1:7" s="65" customFormat="1" ht="47.25" x14ac:dyDescent="0.25">
      <c r="A169" s="73" t="s">
        <v>577</v>
      </c>
      <c r="B169" s="74" t="s">
        <v>576</v>
      </c>
      <c r="C169" s="74"/>
      <c r="D169" s="74"/>
      <c r="E169" s="75">
        <v>67356.5</v>
      </c>
      <c r="F169" s="54">
        <v>67352</v>
      </c>
      <c r="G169" s="39">
        <f t="shared" si="3"/>
        <v>0.9999331913029923</v>
      </c>
    </row>
    <row r="170" spans="1:7" s="65" customFormat="1" ht="47.25" x14ac:dyDescent="0.25">
      <c r="A170" s="73" t="s">
        <v>579</v>
      </c>
      <c r="B170" s="74" t="s">
        <v>578</v>
      </c>
      <c r="C170" s="74"/>
      <c r="D170" s="74"/>
      <c r="E170" s="75">
        <v>65333.3</v>
      </c>
      <c r="F170" s="54">
        <v>65333.3</v>
      </c>
      <c r="G170" s="39">
        <f t="shared" si="3"/>
        <v>1</v>
      </c>
    </row>
    <row r="171" spans="1:7" ht="31.5" x14ac:dyDescent="0.25">
      <c r="A171" s="77" t="s">
        <v>41</v>
      </c>
      <c r="B171" s="78" t="s">
        <v>578</v>
      </c>
      <c r="C171" s="78" t="s">
        <v>40</v>
      </c>
      <c r="D171" s="78"/>
      <c r="E171" s="79">
        <v>65333.3</v>
      </c>
      <c r="F171" s="55">
        <v>65333.3</v>
      </c>
      <c r="G171" s="44">
        <f t="shared" si="3"/>
        <v>1</v>
      </c>
    </row>
    <row r="172" spans="1:7" x14ac:dyDescent="0.25">
      <c r="A172" s="77" t="s">
        <v>74</v>
      </c>
      <c r="B172" s="78" t="s">
        <v>578</v>
      </c>
      <c r="C172" s="78" t="s">
        <v>40</v>
      </c>
      <c r="D172" s="78" t="s">
        <v>73</v>
      </c>
      <c r="E172" s="79">
        <v>65333.3</v>
      </c>
      <c r="F172" s="55">
        <v>65333.3</v>
      </c>
      <c r="G172" s="44">
        <f t="shared" si="3"/>
        <v>1</v>
      </c>
    </row>
    <row r="173" spans="1:7" s="65" customFormat="1" ht="94.5" x14ac:dyDescent="0.25">
      <c r="A173" s="73" t="s">
        <v>39</v>
      </c>
      <c r="B173" s="74" t="s">
        <v>580</v>
      </c>
      <c r="C173" s="74"/>
      <c r="D173" s="74"/>
      <c r="E173" s="75">
        <v>2023.2</v>
      </c>
      <c r="F173" s="54">
        <v>2018.7</v>
      </c>
      <c r="G173" s="39">
        <f t="shared" si="3"/>
        <v>0.99777580071174377</v>
      </c>
    </row>
    <row r="174" spans="1:7" x14ac:dyDescent="0.25">
      <c r="A174" s="77" t="s">
        <v>81</v>
      </c>
      <c r="B174" s="78" t="s">
        <v>580</v>
      </c>
      <c r="C174" s="78" t="s">
        <v>80</v>
      </c>
      <c r="D174" s="78"/>
      <c r="E174" s="79">
        <v>1687.8</v>
      </c>
      <c r="F174" s="55">
        <v>1683.3</v>
      </c>
      <c r="G174" s="44">
        <f t="shared" si="3"/>
        <v>0.99733380732314258</v>
      </c>
    </row>
    <row r="175" spans="1:7" x14ac:dyDescent="0.25">
      <c r="A175" s="77" t="s">
        <v>74</v>
      </c>
      <c r="B175" s="78" t="s">
        <v>580</v>
      </c>
      <c r="C175" s="78" t="s">
        <v>80</v>
      </c>
      <c r="D175" s="78" t="s">
        <v>73</v>
      </c>
      <c r="E175" s="79">
        <v>1687.8</v>
      </c>
      <c r="F175" s="55">
        <v>1683.3</v>
      </c>
      <c r="G175" s="44">
        <f t="shared" si="3"/>
        <v>0.99733380732314258</v>
      </c>
    </row>
    <row r="176" spans="1:7" ht="31.5" x14ac:dyDescent="0.25">
      <c r="A176" s="77" t="s">
        <v>41</v>
      </c>
      <c r="B176" s="78" t="s">
        <v>580</v>
      </c>
      <c r="C176" s="78" t="s">
        <v>40</v>
      </c>
      <c r="D176" s="78"/>
      <c r="E176" s="79">
        <v>335.4</v>
      </c>
      <c r="F176" s="55">
        <v>335.4</v>
      </c>
      <c r="G176" s="44">
        <f t="shared" si="3"/>
        <v>1</v>
      </c>
    </row>
    <row r="177" spans="1:7" x14ac:dyDescent="0.25">
      <c r="A177" s="77" t="s">
        <v>74</v>
      </c>
      <c r="B177" s="78" t="s">
        <v>580</v>
      </c>
      <c r="C177" s="78" t="s">
        <v>40</v>
      </c>
      <c r="D177" s="78" t="s">
        <v>73</v>
      </c>
      <c r="E177" s="79">
        <v>335.4</v>
      </c>
      <c r="F177" s="55">
        <v>335.4</v>
      </c>
      <c r="G177" s="44">
        <f t="shared" si="3"/>
        <v>1</v>
      </c>
    </row>
    <row r="178" spans="1:7" s="65" customFormat="1" ht="31.5" x14ac:dyDescent="0.25">
      <c r="A178" s="73" t="s">
        <v>254</v>
      </c>
      <c r="B178" s="74" t="s">
        <v>253</v>
      </c>
      <c r="C178" s="74"/>
      <c r="D178" s="74"/>
      <c r="E178" s="75">
        <v>206458.4</v>
      </c>
      <c r="F178" s="54">
        <v>206395.8</v>
      </c>
      <c r="G178" s="39">
        <f t="shared" si="3"/>
        <v>0.99969679121798871</v>
      </c>
    </row>
    <row r="179" spans="1:7" s="65" customFormat="1" ht="94.5" x14ac:dyDescent="0.25">
      <c r="A179" s="73" t="s">
        <v>39</v>
      </c>
      <c r="B179" s="74" t="s">
        <v>255</v>
      </c>
      <c r="C179" s="74"/>
      <c r="D179" s="74"/>
      <c r="E179" s="75">
        <v>206162.4</v>
      </c>
      <c r="F179" s="54">
        <v>206099.8</v>
      </c>
      <c r="G179" s="39">
        <f t="shared" si="3"/>
        <v>0.99969635588254691</v>
      </c>
    </row>
    <row r="180" spans="1:7" x14ac:dyDescent="0.25">
      <c r="A180" s="77" t="s">
        <v>81</v>
      </c>
      <c r="B180" s="78" t="s">
        <v>255</v>
      </c>
      <c r="C180" s="78" t="s">
        <v>80</v>
      </c>
      <c r="D180" s="78"/>
      <c r="E180" s="79">
        <v>4370.8</v>
      </c>
      <c r="F180" s="55">
        <v>4308.2</v>
      </c>
      <c r="G180" s="44">
        <f t="shared" ref="G180:G203" si="4">F180/E180</f>
        <v>0.9856776791434062</v>
      </c>
    </row>
    <row r="181" spans="1:7" x14ac:dyDescent="0.25">
      <c r="A181" s="77" t="s">
        <v>74</v>
      </c>
      <c r="B181" s="78" t="s">
        <v>255</v>
      </c>
      <c r="C181" s="78" t="s">
        <v>80</v>
      </c>
      <c r="D181" s="78" t="s">
        <v>73</v>
      </c>
      <c r="E181" s="79">
        <v>4370.8</v>
      </c>
      <c r="F181" s="55">
        <v>4308.2</v>
      </c>
      <c r="G181" s="44">
        <f t="shared" si="4"/>
        <v>0.9856776791434062</v>
      </c>
    </row>
    <row r="182" spans="1:7" ht="31.5" x14ac:dyDescent="0.25">
      <c r="A182" s="77" t="s">
        <v>41</v>
      </c>
      <c r="B182" s="78" t="s">
        <v>255</v>
      </c>
      <c r="C182" s="78" t="s">
        <v>40</v>
      </c>
      <c r="D182" s="78"/>
      <c r="E182" s="79">
        <v>201791.6</v>
      </c>
      <c r="F182" s="55">
        <v>201791.6</v>
      </c>
      <c r="G182" s="44">
        <f t="shared" si="4"/>
        <v>1</v>
      </c>
    </row>
    <row r="183" spans="1:7" x14ac:dyDescent="0.25">
      <c r="A183" s="77" t="s">
        <v>74</v>
      </c>
      <c r="B183" s="78" t="s">
        <v>255</v>
      </c>
      <c r="C183" s="78" t="s">
        <v>40</v>
      </c>
      <c r="D183" s="78" t="s">
        <v>73</v>
      </c>
      <c r="E183" s="79">
        <v>201791.6</v>
      </c>
      <c r="F183" s="55">
        <v>201791.6</v>
      </c>
      <c r="G183" s="44">
        <f t="shared" si="4"/>
        <v>1</v>
      </c>
    </row>
    <row r="184" spans="1:7" s="65" customFormat="1" ht="94.5" x14ac:dyDescent="0.25">
      <c r="A184" s="73" t="s">
        <v>257</v>
      </c>
      <c r="B184" s="74" t="s">
        <v>256</v>
      </c>
      <c r="C184" s="74"/>
      <c r="D184" s="74"/>
      <c r="E184" s="75">
        <v>296</v>
      </c>
      <c r="F184" s="54">
        <v>296</v>
      </c>
      <c r="G184" s="39">
        <f t="shared" si="4"/>
        <v>1</v>
      </c>
    </row>
    <row r="185" spans="1:7" ht="31.5" x14ac:dyDescent="0.25">
      <c r="A185" s="77" t="s">
        <v>41</v>
      </c>
      <c r="B185" s="78" t="s">
        <v>256</v>
      </c>
      <c r="C185" s="78" t="s">
        <v>40</v>
      </c>
      <c r="D185" s="78"/>
      <c r="E185" s="79">
        <v>296</v>
      </c>
      <c r="F185" s="55">
        <v>296</v>
      </c>
      <c r="G185" s="44">
        <f t="shared" si="4"/>
        <v>1</v>
      </c>
    </row>
    <row r="186" spans="1:7" x14ac:dyDescent="0.25">
      <c r="A186" s="77" t="s">
        <v>74</v>
      </c>
      <c r="B186" s="78" t="s">
        <v>256</v>
      </c>
      <c r="C186" s="78" t="s">
        <v>40</v>
      </c>
      <c r="D186" s="78" t="s">
        <v>73</v>
      </c>
      <c r="E186" s="79">
        <v>296</v>
      </c>
      <c r="F186" s="55">
        <v>296</v>
      </c>
      <c r="G186" s="44">
        <f t="shared" si="4"/>
        <v>1</v>
      </c>
    </row>
    <row r="187" spans="1:7" s="65" customFormat="1" ht="63" x14ac:dyDescent="0.25">
      <c r="A187" s="73" t="s">
        <v>1429</v>
      </c>
      <c r="B187" s="74" t="s">
        <v>1428</v>
      </c>
      <c r="C187" s="74"/>
      <c r="D187" s="74"/>
      <c r="E187" s="75">
        <v>12127.6</v>
      </c>
      <c r="F187" s="54">
        <v>12127.5</v>
      </c>
      <c r="G187" s="39">
        <f t="shared" si="4"/>
        <v>0.99999175434545995</v>
      </c>
    </row>
    <row r="188" spans="1:7" s="65" customFormat="1" ht="94.5" x14ac:dyDescent="0.25">
      <c r="A188" s="73" t="s">
        <v>39</v>
      </c>
      <c r="B188" s="74" t="s">
        <v>1430</v>
      </c>
      <c r="C188" s="74"/>
      <c r="D188" s="74"/>
      <c r="E188" s="75">
        <v>12127.6</v>
      </c>
      <c r="F188" s="54">
        <v>12127.5</v>
      </c>
      <c r="G188" s="39">
        <f t="shared" si="4"/>
        <v>0.99999175434545995</v>
      </c>
    </row>
    <row r="189" spans="1:7" ht="31.5" x14ac:dyDescent="0.25">
      <c r="A189" s="77" t="s">
        <v>41</v>
      </c>
      <c r="B189" s="78" t="s">
        <v>1430</v>
      </c>
      <c r="C189" s="78" t="s">
        <v>40</v>
      </c>
      <c r="D189" s="78"/>
      <c r="E189" s="79">
        <v>12127.6</v>
      </c>
      <c r="F189" s="55">
        <v>12127.5</v>
      </c>
      <c r="G189" s="44">
        <f t="shared" si="4"/>
        <v>0.99999175434545995</v>
      </c>
    </row>
    <row r="190" spans="1:7" ht="31.5" x14ac:dyDescent="0.25">
      <c r="A190" s="77" t="s">
        <v>83</v>
      </c>
      <c r="B190" s="78" t="s">
        <v>1430</v>
      </c>
      <c r="C190" s="78" t="s">
        <v>40</v>
      </c>
      <c r="D190" s="78" t="s">
        <v>82</v>
      </c>
      <c r="E190" s="79">
        <v>12127.6</v>
      </c>
      <c r="F190" s="55">
        <v>12127.5</v>
      </c>
      <c r="G190" s="44">
        <f t="shared" si="4"/>
        <v>0.99999175434545995</v>
      </c>
    </row>
    <row r="191" spans="1:7" s="65" customFormat="1" ht="47.25" x14ac:dyDescent="0.25">
      <c r="A191" s="73" t="s">
        <v>891</v>
      </c>
      <c r="B191" s="74" t="s">
        <v>890</v>
      </c>
      <c r="C191" s="74"/>
      <c r="D191" s="74"/>
      <c r="E191" s="75">
        <v>325581.90000000002</v>
      </c>
      <c r="F191" s="54">
        <v>322417.5</v>
      </c>
      <c r="G191" s="39">
        <f t="shared" si="4"/>
        <v>0.99028078649335227</v>
      </c>
    </row>
    <row r="192" spans="1:7" s="65" customFormat="1" ht="31.5" x14ac:dyDescent="0.25">
      <c r="A192" s="73" t="s">
        <v>950</v>
      </c>
      <c r="B192" s="74" t="s">
        <v>949</v>
      </c>
      <c r="C192" s="74"/>
      <c r="D192" s="74"/>
      <c r="E192" s="75">
        <v>24474.2</v>
      </c>
      <c r="F192" s="54">
        <v>24434.6</v>
      </c>
      <c r="G192" s="39">
        <f t="shared" si="4"/>
        <v>0.99838196958429681</v>
      </c>
    </row>
    <row r="193" spans="1:7" s="65" customFormat="1" ht="94.5" x14ac:dyDescent="0.25">
      <c r="A193" s="73" t="s">
        <v>39</v>
      </c>
      <c r="B193" s="74" t="s">
        <v>951</v>
      </c>
      <c r="C193" s="74"/>
      <c r="D193" s="74"/>
      <c r="E193" s="75">
        <v>24474.2</v>
      </c>
      <c r="F193" s="54">
        <v>24434.6</v>
      </c>
      <c r="G193" s="39">
        <f t="shared" si="4"/>
        <v>0.99838196958429681</v>
      </c>
    </row>
    <row r="194" spans="1:7" ht="31.5" x14ac:dyDescent="0.25">
      <c r="A194" s="77" t="s">
        <v>21</v>
      </c>
      <c r="B194" s="78" t="s">
        <v>951</v>
      </c>
      <c r="C194" s="78" t="s">
        <v>20</v>
      </c>
      <c r="D194" s="78"/>
      <c r="E194" s="79">
        <v>16180.4</v>
      </c>
      <c r="F194" s="55">
        <v>16140.8</v>
      </c>
      <c r="G194" s="44">
        <f t="shared" si="4"/>
        <v>0.99755259449704581</v>
      </c>
    </row>
    <row r="195" spans="1:7" x14ac:dyDescent="0.25">
      <c r="A195" s="77" t="s">
        <v>25</v>
      </c>
      <c r="B195" s="78" t="s">
        <v>951</v>
      </c>
      <c r="C195" s="78" t="s">
        <v>20</v>
      </c>
      <c r="D195" s="78" t="s">
        <v>24</v>
      </c>
      <c r="E195" s="79">
        <v>16180.4</v>
      </c>
      <c r="F195" s="55">
        <v>16140.8</v>
      </c>
      <c r="G195" s="44">
        <f t="shared" si="4"/>
        <v>0.99755259449704581</v>
      </c>
    </row>
    <row r="196" spans="1:7" ht="31.5" x14ac:dyDescent="0.25">
      <c r="A196" s="77" t="s">
        <v>41</v>
      </c>
      <c r="B196" s="78" t="s">
        <v>951</v>
      </c>
      <c r="C196" s="78" t="s">
        <v>40</v>
      </c>
      <c r="D196" s="78"/>
      <c r="E196" s="79">
        <v>8293.7999999999993</v>
      </c>
      <c r="F196" s="55">
        <v>8293.7999999999993</v>
      </c>
      <c r="G196" s="44">
        <f t="shared" si="4"/>
        <v>1</v>
      </c>
    </row>
    <row r="197" spans="1:7" x14ac:dyDescent="0.25">
      <c r="A197" s="77" t="s">
        <v>25</v>
      </c>
      <c r="B197" s="78" t="s">
        <v>951</v>
      </c>
      <c r="C197" s="78" t="s">
        <v>40</v>
      </c>
      <c r="D197" s="78" t="s">
        <v>24</v>
      </c>
      <c r="E197" s="79">
        <v>8293.7999999999993</v>
      </c>
      <c r="F197" s="55">
        <v>8293.7999999999993</v>
      </c>
      <c r="G197" s="44">
        <f t="shared" si="4"/>
        <v>1</v>
      </c>
    </row>
    <row r="198" spans="1:7" s="65" customFormat="1" ht="31.5" x14ac:dyDescent="0.25">
      <c r="A198" s="73" t="s">
        <v>893</v>
      </c>
      <c r="B198" s="74" t="s">
        <v>892</v>
      </c>
      <c r="C198" s="74"/>
      <c r="D198" s="74"/>
      <c r="E198" s="75">
        <v>223468.2</v>
      </c>
      <c r="F198" s="54">
        <v>220343.4</v>
      </c>
      <c r="G198" s="39">
        <f t="shared" si="4"/>
        <v>0.98601680239067568</v>
      </c>
    </row>
    <row r="199" spans="1:7" s="65" customFormat="1" ht="31.5" x14ac:dyDescent="0.25">
      <c r="A199" s="73" t="s">
        <v>15</v>
      </c>
      <c r="B199" s="74" t="s">
        <v>952</v>
      </c>
      <c r="C199" s="74"/>
      <c r="D199" s="74"/>
      <c r="E199" s="75">
        <v>65847.600000000006</v>
      </c>
      <c r="F199" s="54">
        <v>65190.6</v>
      </c>
      <c r="G199" s="39">
        <f t="shared" si="4"/>
        <v>0.99002241539554958</v>
      </c>
    </row>
    <row r="200" spans="1:7" ht="61.5" customHeight="1" x14ac:dyDescent="0.25">
      <c r="A200" s="77" t="s">
        <v>17</v>
      </c>
      <c r="B200" s="78" t="s">
        <v>952</v>
      </c>
      <c r="C200" s="78" t="s">
        <v>16</v>
      </c>
      <c r="D200" s="78"/>
      <c r="E200" s="79">
        <v>65847.600000000006</v>
      </c>
      <c r="F200" s="55">
        <v>65190.6</v>
      </c>
      <c r="G200" s="44">
        <f t="shared" si="4"/>
        <v>0.99002241539554958</v>
      </c>
    </row>
    <row r="201" spans="1:7" x14ac:dyDescent="0.25">
      <c r="A201" s="77" t="s">
        <v>25</v>
      </c>
      <c r="B201" s="78" t="s">
        <v>952</v>
      </c>
      <c r="C201" s="78" t="s">
        <v>16</v>
      </c>
      <c r="D201" s="78" t="s">
        <v>24</v>
      </c>
      <c r="E201" s="79">
        <v>65847.600000000006</v>
      </c>
      <c r="F201" s="55">
        <v>65190.6</v>
      </c>
      <c r="G201" s="44">
        <f t="shared" si="4"/>
        <v>0.99002241539554958</v>
      </c>
    </row>
    <row r="202" spans="1:7" s="65" customFormat="1" ht="31.5" x14ac:dyDescent="0.25">
      <c r="A202" s="73" t="s">
        <v>19</v>
      </c>
      <c r="B202" s="74" t="s">
        <v>953</v>
      </c>
      <c r="C202" s="74"/>
      <c r="D202" s="74"/>
      <c r="E202" s="75">
        <v>9016.7000000000007</v>
      </c>
      <c r="F202" s="54">
        <v>8639.7999999999993</v>
      </c>
      <c r="G202" s="39">
        <f t="shared" si="4"/>
        <v>0.95819978484367885</v>
      </c>
    </row>
    <row r="203" spans="1:7" ht="31.5" x14ac:dyDescent="0.25">
      <c r="A203" s="77" t="s">
        <v>21</v>
      </c>
      <c r="B203" s="78" t="s">
        <v>953</v>
      </c>
      <c r="C203" s="78" t="s">
        <v>20</v>
      </c>
      <c r="D203" s="78"/>
      <c r="E203" s="79">
        <v>8457.5</v>
      </c>
      <c r="F203" s="55">
        <v>8080.7</v>
      </c>
      <c r="G203" s="44">
        <f t="shared" si="4"/>
        <v>0.95544782737215483</v>
      </c>
    </row>
    <row r="204" spans="1:7" x14ac:dyDescent="0.25">
      <c r="A204" s="77" t="s">
        <v>25</v>
      </c>
      <c r="B204" s="78" t="s">
        <v>953</v>
      </c>
      <c r="C204" s="78" t="s">
        <v>20</v>
      </c>
      <c r="D204" s="78" t="s">
        <v>24</v>
      </c>
      <c r="E204" s="79">
        <v>8457.5</v>
      </c>
      <c r="F204" s="55">
        <v>8080.7</v>
      </c>
      <c r="G204" s="44">
        <f t="shared" ref="G204:G267" si="5">F204/E204</f>
        <v>0.95544782737215483</v>
      </c>
    </row>
    <row r="205" spans="1:7" x14ac:dyDescent="0.25">
      <c r="A205" s="77" t="s">
        <v>72</v>
      </c>
      <c r="B205" s="78" t="s">
        <v>953</v>
      </c>
      <c r="C205" s="78" t="s">
        <v>3</v>
      </c>
      <c r="D205" s="78"/>
      <c r="E205" s="79">
        <v>559.20000000000005</v>
      </c>
      <c r="F205" s="55">
        <v>559.1</v>
      </c>
      <c r="G205" s="44">
        <f t="shared" si="5"/>
        <v>0.99982117310443486</v>
      </c>
    </row>
    <row r="206" spans="1:7" x14ac:dyDescent="0.25">
      <c r="A206" s="77" t="s">
        <v>25</v>
      </c>
      <c r="B206" s="78" t="s">
        <v>953</v>
      </c>
      <c r="C206" s="78" t="s">
        <v>3</v>
      </c>
      <c r="D206" s="78" t="s">
        <v>24</v>
      </c>
      <c r="E206" s="79">
        <v>559.20000000000005</v>
      </c>
      <c r="F206" s="55">
        <v>559.1</v>
      </c>
      <c r="G206" s="44">
        <f t="shared" si="5"/>
        <v>0.99982117310443486</v>
      </c>
    </row>
    <row r="207" spans="1:7" s="65" customFormat="1" ht="110.25" x14ac:dyDescent="0.25">
      <c r="A207" s="81" t="s">
        <v>955</v>
      </c>
      <c r="B207" s="74" t="s">
        <v>954</v>
      </c>
      <c r="C207" s="74"/>
      <c r="D207" s="74"/>
      <c r="E207" s="75">
        <v>8776.7000000000007</v>
      </c>
      <c r="F207" s="54">
        <v>8776.7000000000007</v>
      </c>
      <c r="G207" s="39">
        <f t="shared" si="5"/>
        <v>1</v>
      </c>
    </row>
    <row r="208" spans="1:7" ht="61.5" customHeight="1" x14ac:dyDescent="0.25">
      <c r="A208" s="77" t="s">
        <v>17</v>
      </c>
      <c r="B208" s="78" t="s">
        <v>954</v>
      </c>
      <c r="C208" s="78" t="s">
        <v>16</v>
      </c>
      <c r="D208" s="78"/>
      <c r="E208" s="79">
        <v>3589</v>
      </c>
      <c r="F208" s="55">
        <v>3774.6</v>
      </c>
      <c r="G208" s="44">
        <f t="shared" si="5"/>
        <v>1.0517135692393424</v>
      </c>
    </row>
    <row r="209" spans="1:7" x14ac:dyDescent="0.25">
      <c r="A209" s="77" t="s">
        <v>25</v>
      </c>
      <c r="B209" s="78" t="s">
        <v>954</v>
      </c>
      <c r="C209" s="78" t="s">
        <v>16</v>
      </c>
      <c r="D209" s="78" t="s">
        <v>24</v>
      </c>
      <c r="E209" s="79">
        <v>3589</v>
      </c>
      <c r="F209" s="55">
        <v>3774.6</v>
      </c>
      <c r="G209" s="44">
        <f t="shared" si="5"/>
        <v>1.0517135692393424</v>
      </c>
    </row>
    <row r="210" spans="1:7" ht="31.5" x14ac:dyDescent="0.25">
      <c r="A210" s="77" t="s">
        <v>21</v>
      </c>
      <c r="B210" s="78" t="s">
        <v>954</v>
      </c>
      <c r="C210" s="78" t="s">
        <v>20</v>
      </c>
      <c r="D210" s="78"/>
      <c r="E210" s="79">
        <v>5077.8999999999996</v>
      </c>
      <c r="F210" s="55">
        <v>4970.8999999999996</v>
      </c>
      <c r="G210" s="44">
        <f t="shared" si="5"/>
        <v>0.97892829713070362</v>
      </c>
    </row>
    <row r="211" spans="1:7" x14ac:dyDescent="0.25">
      <c r="A211" s="77" t="s">
        <v>25</v>
      </c>
      <c r="B211" s="78" t="s">
        <v>954</v>
      </c>
      <c r="C211" s="78" t="s">
        <v>20</v>
      </c>
      <c r="D211" s="78" t="s">
        <v>24</v>
      </c>
      <c r="E211" s="79">
        <v>5077.8999999999996</v>
      </c>
      <c r="F211" s="55">
        <v>4970.8999999999996</v>
      </c>
      <c r="G211" s="44">
        <f t="shared" si="5"/>
        <v>0.97892829713070362</v>
      </c>
    </row>
    <row r="212" spans="1:7" x14ac:dyDescent="0.25">
      <c r="A212" s="77" t="s">
        <v>72</v>
      </c>
      <c r="B212" s="78" t="s">
        <v>954</v>
      </c>
      <c r="C212" s="78" t="s">
        <v>3</v>
      </c>
      <c r="D212" s="78"/>
      <c r="E212" s="79">
        <v>109.8</v>
      </c>
      <c r="F212" s="55">
        <v>31.2</v>
      </c>
      <c r="G212" s="44">
        <f t="shared" si="5"/>
        <v>0.28415300546448086</v>
      </c>
    </row>
    <row r="213" spans="1:7" x14ac:dyDescent="0.25">
      <c r="A213" s="77" t="s">
        <v>25</v>
      </c>
      <c r="B213" s="78" t="s">
        <v>954</v>
      </c>
      <c r="C213" s="78" t="s">
        <v>3</v>
      </c>
      <c r="D213" s="78" t="s">
        <v>24</v>
      </c>
      <c r="E213" s="79">
        <v>109.8</v>
      </c>
      <c r="F213" s="55">
        <v>31.2</v>
      </c>
      <c r="G213" s="44">
        <f t="shared" si="5"/>
        <v>0.28415300546448086</v>
      </c>
    </row>
    <row r="214" spans="1:7" s="65" customFormat="1" ht="94.5" x14ac:dyDescent="0.25">
      <c r="A214" s="73" t="s">
        <v>39</v>
      </c>
      <c r="B214" s="74" t="s">
        <v>894</v>
      </c>
      <c r="C214" s="74"/>
      <c r="D214" s="74"/>
      <c r="E214" s="75">
        <v>85103.3</v>
      </c>
      <c r="F214" s="54">
        <v>83012.399999999994</v>
      </c>
      <c r="G214" s="39">
        <f t="shared" si="5"/>
        <v>0.97543103498924233</v>
      </c>
    </row>
    <row r="215" spans="1:7" ht="31.5" x14ac:dyDescent="0.25">
      <c r="A215" s="77" t="s">
        <v>21</v>
      </c>
      <c r="B215" s="78" t="s">
        <v>894</v>
      </c>
      <c r="C215" s="78" t="s">
        <v>20</v>
      </c>
      <c r="D215" s="78"/>
      <c r="E215" s="79">
        <v>10557.3</v>
      </c>
      <c r="F215" s="55">
        <v>10525.3</v>
      </c>
      <c r="G215" s="44">
        <f t="shared" si="5"/>
        <v>0.99696892197815734</v>
      </c>
    </row>
    <row r="216" spans="1:7" x14ac:dyDescent="0.25">
      <c r="A216" s="77" t="s">
        <v>25</v>
      </c>
      <c r="B216" s="78" t="s">
        <v>894</v>
      </c>
      <c r="C216" s="78" t="s">
        <v>20</v>
      </c>
      <c r="D216" s="78" t="s">
        <v>24</v>
      </c>
      <c r="E216" s="79">
        <v>10557.3</v>
      </c>
      <c r="F216" s="55">
        <v>10525.3</v>
      </c>
      <c r="G216" s="44">
        <f t="shared" si="5"/>
        <v>0.99696892197815734</v>
      </c>
    </row>
    <row r="217" spans="1:7" x14ac:dyDescent="0.25">
      <c r="A217" s="77" t="s">
        <v>81</v>
      </c>
      <c r="B217" s="78" t="s">
        <v>894</v>
      </c>
      <c r="C217" s="78" t="s">
        <v>80</v>
      </c>
      <c r="D217" s="78"/>
      <c r="E217" s="79">
        <v>73527</v>
      </c>
      <c r="F217" s="55">
        <v>71468.100000000006</v>
      </c>
      <c r="G217" s="44">
        <f t="shared" si="5"/>
        <v>0.97199804153576241</v>
      </c>
    </row>
    <row r="218" spans="1:7" x14ac:dyDescent="0.25">
      <c r="A218" s="77" t="s">
        <v>64</v>
      </c>
      <c r="B218" s="78" t="s">
        <v>894</v>
      </c>
      <c r="C218" s="78" t="s">
        <v>80</v>
      </c>
      <c r="D218" s="78" t="s">
        <v>63</v>
      </c>
      <c r="E218" s="79">
        <v>201.8</v>
      </c>
      <c r="F218" s="55">
        <v>195</v>
      </c>
      <c r="G218" s="44">
        <f t="shared" si="5"/>
        <v>0.96630327056491572</v>
      </c>
    </row>
    <row r="219" spans="1:7" x14ac:dyDescent="0.25">
      <c r="A219" s="77" t="s">
        <v>74</v>
      </c>
      <c r="B219" s="78" t="s">
        <v>894</v>
      </c>
      <c r="C219" s="78" t="s">
        <v>80</v>
      </c>
      <c r="D219" s="78" t="s">
        <v>73</v>
      </c>
      <c r="E219" s="79">
        <v>69825.2</v>
      </c>
      <c r="F219" s="55">
        <v>68413.100000000006</v>
      </c>
      <c r="G219" s="44">
        <f t="shared" si="5"/>
        <v>0.97977664224377459</v>
      </c>
    </row>
    <row r="220" spans="1:7" x14ac:dyDescent="0.25">
      <c r="A220" s="77" t="s">
        <v>25</v>
      </c>
      <c r="B220" s="78" t="s">
        <v>894</v>
      </c>
      <c r="C220" s="78" t="s">
        <v>80</v>
      </c>
      <c r="D220" s="78" t="s">
        <v>24</v>
      </c>
      <c r="E220" s="79">
        <v>1000</v>
      </c>
      <c r="F220" s="55">
        <v>950</v>
      </c>
      <c r="G220" s="44">
        <f t="shared" si="5"/>
        <v>0.95</v>
      </c>
    </row>
    <row r="221" spans="1:7" x14ac:dyDescent="0.25">
      <c r="A221" s="77" t="s">
        <v>164</v>
      </c>
      <c r="B221" s="78" t="s">
        <v>894</v>
      </c>
      <c r="C221" s="78" t="s">
        <v>80</v>
      </c>
      <c r="D221" s="78" t="s">
        <v>163</v>
      </c>
      <c r="E221" s="79">
        <v>2500</v>
      </c>
      <c r="F221" s="55">
        <v>1910</v>
      </c>
      <c r="G221" s="44">
        <f t="shared" si="5"/>
        <v>0.76400000000000001</v>
      </c>
    </row>
    <row r="222" spans="1:7" ht="31.5" x14ac:dyDescent="0.25">
      <c r="A222" s="77" t="s">
        <v>41</v>
      </c>
      <c r="B222" s="78" t="s">
        <v>894</v>
      </c>
      <c r="C222" s="78" t="s">
        <v>40</v>
      </c>
      <c r="D222" s="78"/>
      <c r="E222" s="79">
        <v>1019</v>
      </c>
      <c r="F222" s="55">
        <v>1019</v>
      </c>
      <c r="G222" s="44">
        <f t="shared" si="5"/>
        <v>1</v>
      </c>
    </row>
    <row r="223" spans="1:7" x14ac:dyDescent="0.25">
      <c r="A223" s="77" t="s">
        <v>25</v>
      </c>
      <c r="B223" s="78" t="s">
        <v>894</v>
      </c>
      <c r="C223" s="78" t="s">
        <v>40</v>
      </c>
      <c r="D223" s="78" t="s">
        <v>24</v>
      </c>
      <c r="E223" s="79">
        <v>1019</v>
      </c>
      <c r="F223" s="55">
        <v>1019</v>
      </c>
      <c r="G223" s="44">
        <f t="shared" si="5"/>
        <v>1</v>
      </c>
    </row>
    <row r="224" spans="1:7" s="65" customFormat="1" ht="63" x14ac:dyDescent="0.25">
      <c r="A224" s="73" t="s">
        <v>896</v>
      </c>
      <c r="B224" s="74" t="s">
        <v>895</v>
      </c>
      <c r="C224" s="74"/>
      <c r="D224" s="74"/>
      <c r="E224" s="75">
        <v>24272.2</v>
      </c>
      <c r="F224" s="54">
        <v>24272.2</v>
      </c>
      <c r="G224" s="39">
        <f t="shared" si="5"/>
        <v>1</v>
      </c>
    </row>
    <row r="225" spans="1:7" x14ac:dyDescent="0.25">
      <c r="A225" s="77" t="s">
        <v>113</v>
      </c>
      <c r="B225" s="78" t="s">
        <v>895</v>
      </c>
      <c r="C225" s="78" t="s">
        <v>112</v>
      </c>
      <c r="D225" s="78"/>
      <c r="E225" s="79">
        <v>24272.2</v>
      </c>
      <c r="F225" s="55">
        <v>24272.2</v>
      </c>
      <c r="G225" s="44">
        <f t="shared" si="5"/>
        <v>1</v>
      </c>
    </row>
    <row r="226" spans="1:7" x14ac:dyDescent="0.25">
      <c r="A226" s="77" t="s">
        <v>64</v>
      </c>
      <c r="B226" s="78" t="s">
        <v>895</v>
      </c>
      <c r="C226" s="78" t="s">
        <v>112</v>
      </c>
      <c r="D226" s="78" t="s">
        <v>63</v>
      </c>
      <c r="E226" s="79">
        <v>24272.2</v>
      </c>
      <c r="F226" s="55">
        <v>24272.2</v>
      </c>
      <c r="G226" s="44">
        <f t="shared" si="5"/>
        <v>1</v>
      </c>
    </row>
    <row r="227" spans="1:7" s="65" customFormat="1" ht="110.25" x14ac:dyDescent="0.25">
      <c r="A227" s="81" t="s">
        <v>957</v>
      </c>
      <c r="B227" s="74" t="s">
        <v>956</v>
      </c>
      <c r="C227" s="74"/>
      <c r="D227" s="74"/>
      <c r="E227" s="75">
        <v>28312.7</v>
      </c>
      <c r="F227" s="54">
        <v>28312.7</v>
      </c>
      <c r="G227" s="39">
        <f t="shared" si="5"/>
        <v>1</v>
      </c>
    </row>
    <row r="228" spans="1:7" ht="61.5" customHeight="1" x14ac:dyDescent="0.25">
      <c r="A228" s="77" t="s">
        <v>17</v>
      </c>
      <c r="B228" s="78" t="s">
        <v>956</v>
      </c>
      <c r="C228" s="78" t="s">
        <v>16</v>
      </c>
      <c r="D228" s="78"/>
      <c r="E228" s="79">
        <v>28312.7</v>
      </c>
      <c r="F228" s="55">
        <v>28312.7</v>
      </c>
      <c r="G228" s="44">
        <f t="shared" si="5"/>
        <v>1</v>
      </c>
    </row>
    <row r="229" spans="1:7" x14ac:dyDescent="0.25">
      <c r="A229" s="77" t="s">
        <v>25</v>
      </c>
      <c r="B229" s="78" t="s">
        <v>956</v>
      </c>
      <c r="C229" s="78" t="s">
        <v>16</v>
      </c>
      <c r="D229" s="78" t="s">
        <v>24</v>
      </c>
      <c r="E229" s="79">
        <v>28312.7</v>
      </c>
      <c r="F229" s="55">
        <v>28312.7</v>
      </c>
      <c r="G229" s="44">
        <f t="shared" si="5"/>
        <v>1</v>
      </c>
    </row>
    <row r="230" spans="1:7" s="65" customFormat="1" ht="63" x14ac:dyDescent="0.25">
      <c r="A230" s="73" t="s">
        <v>898</v>
      </c>
      <c r="B230" s="74" t="s">
        <v>897</v>
      </c>
      <c r="C230" s="74"/>
      <c r="D230" s="74"/>
      <c r="E230" s="75">
        <v>2139</v>
      </c>
      <c r="F230" s="54">
        <v>2139</v>
      </c>
      <c r="G230" s="39">
        <f t="shared" si="5"/>
        <v>1</v>
      </c>
    </row>
    <row r="231" spans="1:7" x14ac:dyDescent="0.25">
      <c r="A231" s="77" t="s">
        <v>113</v>
      </c>
      <c r="B231" s="78" t="s">
        <v>897</v>
      </c>
      <c r="C231" s="78" t="s">
        <v>112</v>
      </c>
      <c r="D231" s="78"/>
      <c r="E231" s="79">
        <v>2139</v>
      </c>
      <c r="F231" s="55">
        <v>2139</v>
      </c>
      <c r="G231" s="44">
        <f t="shared" si="5"/>
        <v>1</v>
      </c>
    </row>
    <row r="232" spans="1:7" x14ac:dyDescent="0.25">
      <c r="A232" s="77" t="s">
        <v>64</v>
      </c>
      <c r="B232" s="78" t="s">
        <v>897</v>
      </c>
      <c r="C232" s="78" t="s">
        <v>112</v>
      </c>
      <c r="D232" s="78" t="s">
        <v>63</v>
      </c>
      <c r="E232" s="79">
        <v>2139</v>
      </c>
      <c r="F232" s="55">
        <v>2139</v>
      </c>
      <c r="G232" s="44">
        <f t="shared" si="5"/>
        <v>1</v>
      </c>
    </row>
    <row r="233" spans="1:7" s="65" customFormat="1" ht="63" x14ac:dyDescent="0.25">
      <c r="A233" s="73" t="s">
        <v>924</v>
      </c>
      <c r="B233" s="74" t="s">
        <v>923</v>
      </c>
      <c r="C233" s="74"/>
      <c r="D233" s="74"/>
      <c r="E233" s="75">
        <v>76838.5</v>
      </c>
      <c r="F233" s="54">
        <v>76838.5</v>
      </c>
      <c r="G233" s="39">
        <f t="shared" si="5"/>
        <v>1</v>
      </c>
    </row>
    <row r="234" spans="1:7" s="65" customFormat="1" ht="94.5" x14ac:dyDescent="0.25">
      <c r="A234" s="73" t="s">
        <v>39</v>
      </c>
      <c r="B234" s="74" t="s">
        <v>925</v>
      </c>
      <c r="C234" s="74"/>
      <c r="D234" s="74"/>
      <c r="E234" s="75">
        <v>75017.5</v>
      </c>
      <c r="F234" s="54">
        <v>75017.5</v>
      </c>
      <c r="G234" s="39">
        <f t="shared" si="5"/>
        <v>1</v>
      </c>
    </row>
    <row r="235" spans="1:7" ht="31.5" x14ac:dyDescent="0.25">
      <c r="A235" s="77" t="s">
        <v>41</v>
      </c>
      <c r="B235" s="78" t="s">
        <v>925</v>
      </c>
      <c r="C235" s="78" t="s">
        <v>40</v>
      </c>
      <c r="D235" s="78"/>
      <c r="E235" s="79">
        <v>75017.5</v>
      </c>
      <c r="F235" s="55">
        <v>75017.5</v>
      </c>
      <c r="G235" s="44">
        <f t="shared" si="5"/>
        <v>1</v>
      </c>
    </row>
    <row r="236" spans="1:7" ht="31.5" x14ac:dyDescent="0.25">
      <c r="A236" s="77" t="s">
        <v>83</v>
      </c>
      <c r="B236" s="78" t="s">
        <v>925</v>
      </c>
      <c r="C236" s="78" t="s">
        <v>40</v>
      </c>
      <c r="D236" s="78" t="s">
        <v>82</v>
      </c>
      <c r="E236" s="79">
        <v>75017.5</v>
      </c>
      <c r="F236" s="55">
        <v>75017.5</v>
      </c>
      <c r="G236" s="44">
        <f t="shared" si="5"/>
        <v>1</v>
      </c>
    </row>
    <row r="237" spans="1:7" s="65" customFormat="1" ht="47.25" x14ac:dyDescent="0.25">
      <c r="A237" s="73" t="s">
        <v>916</v>
      </c>
      <c r="B237" s="74" t="s">
        <v>926</v>
      </c>
      <c r="C237" s="74"/>
      <c r="D237" s="74"/>
      <c r="E237" s="75">
        <v>902.4</v>
      </c>
      <c r="F237" s="54">
        <v>902.4</v>
      </c>
      <c r="G237" s="39">
        <f t="shared" si="5"/>
        <v>1</v>
      </c>
    </row>
    <row r="238" spans="1:7" ht="31.5" x14ac:dyDescent="0.25">
      <c r="A238" s="77" t="s">
        <v>41</v>
      </c>
      <c r="B238" s="78" t="s">
        <v>926</v>
      </c>
      <c r="C238" s="78" t="s">
        <v>40</v>
      </c>
      <c r="D238" s="78"/>
      <c r="E238" s="79">
        <v>902.4</v>
      </c>
      <c r="F238" s="55">
        <v>902.4</v>
      </c>
      <c r="G238" s="44">
        <f t="shared" si="5"/>
        <v>1</v>
      </c>
    </row>
    <row r="239" spans="1:7" ht="31.5" x14ac:dyDescent="0.25">
      <c r="A239" s="77" t="s">
        <v>83</v>
      </c>
      <c r="B239" s="78" t="s">
        <v>926</v>
      </c>
      <c r="C239" s="78" t="s">
        <v>40</v>
      </c>
      <c r="D239" s="78" t="s">
        <v>82</v>
      </c>
      <c r="E239" s="79">
        <v>902.4</v>
      </c>
      <c r="F239" s="55">
        <v>902.4</v>
      </c>
      <c r="G239" s="44">
        <f t="shared" si="5"/>
        <v>1</v>
      </c>
    </row>
    <row r="240" spans="1:7" s="65" customFormat="1" ht="47.25" x14ac:dyDescent="0.25">
      <c r="A240" s="73" t="s">
        <v>920</v>
      </c>
      <c r="B240" s="74" t="s">
        <v>927</v>
      </c>
      <c r="C240" s="74"/>
      <c r="D240" s="74"/>
      <c r="E240" s="75">
        <v>918.6</v>
      </c>
      <c r="F240" s="54">
        <v>918.6</v>
      </c>
      <c r="G240" s="39">
        <f t="shared" si="5"/>
        <v>1</v>
      </c>
    </row>
    <row r="241" spans="1:8" ht="31.5" x14ac:dyDescent="0.25">
      <c r="A241" s="77" t="s">
        <v>41</v>
      </c>
      <c r="B241" s="78" t="s">
        <v>927</v>
      </c>
      <c r="C241" s="78" t="s">
        <v>40</v>
      </c>
      <c r="D241" s="78"/>
      <c r="E241" s="79">
        <v>918.6</v>
      </c>
      <c r="F241" s="55">
        <v>918.6</v>
      </c>
      <c r="G241" s="44">
        <f t="shared" si="5"/>
        <v>1</v>
      </c>
    </row>
    <row r="242" spans="1:8" ht="31.5" x14ac:dyDescent="0.25">
      <c r="A242" s="77" t="s">
        <v>83</v>
      </c>
      <c r="B242" s="78" t="s">
        <v>927</v>
      </c>
      <c r="C242" s="78" t="s">
        <v>40</v>
      </c>
      <c r="D242" s="78" t="s">
        <v>82</v>
      </c>
      <c r="E242" s="79">
        <v>918.6</v>
      </c>
      <c r="F242" s="55">
        <v>918.6</v>
      </c>
      <c r="G242" s="44">
        <f t="shared" si="5"/>
        <v>1</v>
      </c>
    </row>
    <row r="243" spans="1:8" s="65" customFormat="1" ht="31.5" x14ac:dyDescent="0.25">
      <c r="A243" s="73" t="s">
        <v>959</v>
      </c>
      <c r="B243" s="74" t="s">
        <v>958</v>
      </c>
      <c r="C243" s="74"/>
      <c r="D243" s="74"/>
      <c r="E243" s="75">
        <v>801</v>
      </c>
      <c r="F243" s="54">
        <v>801</v>
      </c>
      <c r="G243" s="39">
        <f t="shared" si="5"/>
        <v>1</v>
      </c>
    </row>
    <row r="244" spans="1:8" s="65" customFormat="1" ht="94.5" x14ac:dyDescent="0.25">
      <c r="A244" s="73" t="s">
        <v>39</v>
      </c>
      <c r="B244" s="74" t="s">
        <v>960</v>
      </c>
      <c r="C244" s="74"/>
      <c r="D244" s="74"/>
      <c r="E244" s="75">
        <v>801</v>
      </c>
      <c r="F244" s="54">
        <v>801</v>
      </c>
      <c r="G244" s="39">
        <f t="shared" si="5"/>
        <v>1</v>
      </c>
    </row>
    <row r="245" spans="1:8" ht="31.5" x14ac:dyDescent="0.25">
      <c r="A245" s="77" t="s">
        <v>41</v>
      </c>
      <c r="B245" s="78" t="s">
        <v>960</v>
      </c>
      <c r="C245" s="78" t="s">
        <v>40</v>
      </c>
      <c r="D245" s="78"/>
      <c r="E245" s="79">
        <v>801</v>
      </c>
      <c r="F245" s="55">
        <v>801</v>
      </c>
      <c r="G245" s="44">
        <f t="shared" si="5"/>
        <v>1</v>
      </c>
    </row>
    <row r="246" spans="1:8" x14ac:dyDescent="0.25">
      <c r="A246" s="77" t="s">
        <v>25</v>
      </c>
      <c r="B246" s="78" t="s">
        <v>960</v>
      </c>
      <c r="C246" s="78" t="s">
        <v>40</v>
      </c>
      <c r="D246" s="78" t="s">
        <v>24</v>
      </c>
      <c r="E246" s="79">
        <v>801</v>
      </c>
      <c r="F246" s="55">
        <v>801</v>
      </c>
      <c r="G246" s="44">
        <f t="shared" si="5"/>
        <v>1</v>
      </c>
    </row>
    <row r="247" spans="1:8" s="65" customFormat="1" ht="31.5" x14ac:dyDescent="0.25">
      <c r="A247" s="73" t="s">
        <v>241</v>
      </c>
      <c r="B247" s="74" t="s">
        <v>240</v>
      </c>
      <c r="C247" s="74"/>
      <c r="D247" s="74"/>
      <c r="E247" s="75">
        <v>25513356.100000001</v>
      </c>
      <c r="F247" s="54">
        <v>25477142</v>
      </c>
      <c r="G247" s="39">
        <f t="shared" si="5"/>
        <v>0.99858058266195715</v>
      </c>
      <c r="H247" s="76"/>
    </row>
    <row r="248" spans="1:8" s="65" customFormat="1" ht="63" x14ac:dyDescent="0.25">
      <c r="A248" s="73" t="s">
        <v>331</v>
      </c>
      <c r="B248" s="74" t="s">
        <v>330</v>
      </c>
      <c r="C248" s="74"/>
      <c r="D248" s="74"/>
      <c r="E248" s="75">
        <v>147503.20000000001</v>
      </c>
      <c r="F248" s="54">
        <v>147501.6</v>
      </c>
      <c r="G248" s="39">
        <f t="shared" si="5"/>
        <v>0.99998915277770239</v>
      </c>
    </row>
    <row r="249" spans="1:8" s="65" customFormat="1" ht="47.25" x14ac:dyDescent="0.25">
      <c r="A249" s="73" t="s">
        <v>333</v>
      </c>
      <c r="B249" s="74" t="s">
        <v>332</v>
      </c>
      <c r="C249" s="74"/>
      <c r="D249" s="74"/>
      <c r="E249" s="75">
        <v>147503.20000000001</v>
      </c>
      <c r="F249" s="54">
        <v>147501.6</v>
      </c>
      <c r="G249" s="39">
        <f t="shared" si="5"/>
        <v>0.99998915277770239</v>
      </c>
    </row>
    <row r="250" spans="1:8" s="65" customFormat="1" ht="94.5" x14ac:dyDescent="0.25">
      <c r="A250" s="73" t="s">
        <v>39</v>
      </c>
      <c r="B250" s="74" t="s">
        <v>334</v>
      </c>
      <c r="C250" s="74"/>
      <c r="D250" s="74"/>
      <c r="E250" s="75">
        <v>141997.9</v>
      </c>
      <c r="F250" s="54">
        <v>141996.29999999999</v>
      </c>
      <c r="G250" s="39">
        <f t="shared" si="5"/>
        <v>0.9999887322277301</v>
      </c>
    </row>
    <row r="251" spans="1:8" ht="31.5" x14ac:dyDescent="0.25">
      <c r="A251" s="77" t="s">
        <v>21</v>
      </c>
      <c r="B251" s="78" t="s">
        <v>334</v>
      </c>
      <c r="C251" s="78" t="s">
        <v>20</v>
      </c>
      <c r="D251" s="78"/>
      <c r="E251" s="79">
        <v>132381.70000000001</v>
      </c>
      <c r="F251" s="55">
        <v>132380.1</v>
      </c>
      <c r="G251" s="44">
        <f t="shared" si="5"/>
        <v>0.99998791373732165</v>
      </c>
    </row>
    <row r="252" spans="1:8" x14ac:dyDescent="0.25">
      <c r="A252" s="77" t="s">
        <v>329</v>
      </c>
      <c r="B252" s="78" t="s">
        <v>334</v>
      </c>
      <c r="C252" s="78" t="s">
        <v>20</v>
      </c>
      <c r="D252" s="78" t="s">
        <v>328</v>
      </c>
      <c r="E252" s="79">
        <v>132381.70000000001</v>
      </c>
      <c r="F252" s="55">
        <v>132380.1</v>
      </c>
      <c r="G252" s="44">
        <f t="shared" si="5"/>
        <v>0.99998791373732165</v>
      </c>
    </row>
    <row r="253" spans="1:8" ht="31.5" x14ac:dyDescent="0.25">
      <c r="A253" s="77" t="s">
        <v>41</v>
      </c>
      <c r="B253" s="78" t="s">
        <v>334</v>
      </c>
      <c r="C253" s="78" t="s">
        <v>40</v>
      </c>
      <c r="D253" s="78"/>
      <c r="E253" s="79">
        <v>9616.2000000000007</v>
      </c>
      <c r="F253" s="55">
        <v>9616.2000000000007</v>
      </c>
      <c r="G253" s="44">
        <f t="shared" si="5"/>
        <v>1</v>
      </c>
    </row>
    <row r="254" spans="1:8" x14ac:dyDescent="0.25">
      <c r="A254" s="77" t="s">
        <v>329</v>
      </c>
      <c r="B254" s="78" t="s">
        <v>334</v>
      </c>
      <c r="C254" s="78" t="s">
        <v>40</v>
      </c>
      <c r="D254" s="78" t="s">
        <v>328</v>
      </c>
      <c r="E254" s="79">
        <v>9616.2000000000007</v>
      </c>
      <c r="F254" s="55">
        <v>9616.2000000000007</v>
      </c>
      <c r="G254" s="44">
        <f t="shared" si="5"/>
        <v>1</v>
      </c>
    </row>
    <row r="255" spans="1:8" s="65" customFormat="1" ht="31.5" x14ac:dyDescent="0.25">
      <c r="A255" s="73" t="s">
        <v>336</v>
      </c>
      <c r="B255" s="74" t="s">
        <v>335</v>
      </c>
      <c r="C255" s="74"/>
      <c r="D255" s="74"/>
      <c r="E255" s="75">
        <v>5505.3</v>
      </c>
      <c r="F255" s="54">
        <v>5505.3</v>
      </c>
      <c r="G255" s="39">
        <f t="shared" si="5"/>
        <v>1</v>
      </c>
    </row>
    <row r="256" spans="1:8" ht="31.5" x14ac:dyDescent="0.25">
      <c r="A256" s="77" t="s">
        <v>41</v>
      </c>
      <c r="B256" s="78" t="s">
        <v>335</v>
      </c>
      <c r="C256" s="78" t="s">
        <v>40</v>
      </c>
      <c r="D256" s="78"/>
      <c r="E256" s="79">
        <v>5505.3</v>
      </c>
      <c r="F256" s="55">
        <v>5505.3</v>
      </c>
      <c r="G256" s="44">
        <f t="shared" si="5"/>
        <v>1</v>
      </c>
    </row>
    <row r="257" spans="1:7" x14ac:dyDescent="0.25">
      <c r="A257" s="77" t="s">
        <v>329</v>
      </c>
      <c r="B257" s="78" t="s">
        <v>335</v>
      </c>
      <c r="C257" s="78" t="s">
        <v>40</v>
      </c>
      <c r="D257" s="78" t="s">
        <v>328</v>
      </c>
      <c r="E257" s="79">
        <v>5505.3</v>
      </c>
      <c r="F257" s="55">
        <v>5505.3</v>
      </c>
      <c r="G257" s="44">
        <f t="shared" si="5"/>
        <v>1</v>
      </c>
    </row>
    <row r="258" spans="1:7" s="65" customFormat="1" ht="94.5" x14ac:dyDescent="0.25">
      <c r="A258" s="73" t="s">
        <v>274</v>
      </c>
      <c r="B258" s="74" t="s">
        <v>273</v>
      </c>
      <c r="C258" s="74"/>
      <c r="D258" s="74"/>
      <c r="E258" s="75">
        <v>5537687.0999999996</v>
      </c>
      <c r="F258" s="54">
        <v>5537188</v>
      </c>
      <c r="G258" s="39">
        <f t="shared" si="5"/>
        <v>0.99990987211971594</v>
      </c>
    </row>
    <row r="259" spans="1:7" s="65" customFormat="1" ht="63" x14ac:dyDescent="0.25">
      <c r="A259" s="73" t="s">
        <v>276</v>
      </c>
      <c r="B259" s="74" t="s">
        <v>275</v>
      </c>
      <c r="C259" s="74"/>
      <c r="D259" s="74"/>
      <c r="E259" s="75">
        <v>4976827.3</v>
      </c>
      <c r="F259" s="54">
        <v>4976328.2</v>
      </c>
      <c r="G259" s="39">
        <f t="shared" si="5"/>
        <v>0.99989971522620458</v>
      </c>
    </row>
    <row r="260" spans="1:7" s="65" customFormat="1" ht="94.5" x14ac:dyDescent="0.25">
      <c r="A260" s="73" t="s">
        <v>39</v>
      </c>
      <c r="B260" s="74" t="s">
        <v>277</v>
      </c>
      <c r="C260" s="74"/>
      <c r="D260" s="74"/>
      <c r="E260" s="75">
        <v>3376045.2</v>
      </c>
      <c r="F260" s="54">
        <v>3375546.1</v>
      </c>
      <c r="G260" s="39">
        <f t="shared" si="5"/>
        <v>0.99985216430159163</v>
      </c>
    </row>
    <row r="261" spans="1:7" ht="61.5" customHeight="1" x14ac:dyDescent="0.25">
      <c r="A261" s="77" t="s">
        <v>17</v>
      </c>
      <c r="B261" s="78" t="s">
        <v>277</v>
      </c>
      <c r="C261" s="78" t="s">
        <v>16</v>
      </c>
      <c r="D261" s="78"/>
      <c r="E261" s="79">
        <v>375122.1</v>
      </c>
      <c r="F261" s="55">
        <v>374778.9</v>
      </c>
      <c r="G261" s="44">
        <f t="shared" si="5"/>
        <v>0.99908509789212641</v>
      </c>
    </row>
    <row r="262" spans="1:7" x14ac:dyDescent="0.25">
      <c r="A262" s="77" t="s">
        <v>272</v>
      </c>
      <c r="B262" s="78" t="s">
        <v>277</v>
      </c>
      <c r="C262" s="78" t="s">
        <v>16</v>
      </c>
      <c r="D262" s="78" t="s">
        <v>271</v>
      </c>
      <c r="E262" s="79">
        <v>371813.2</v>
      </c>
      <c r="F262" s="55">
        <v>371470</v>
      </c>
      <c r="G262" s="44">
        <f t="shared" si="5"/>
        <v>0.99907695584772138</v>
      </c>
    </row>
    <row r="263" spans="1:7" ht="15" customHeight="1" x14ac:dyDescent="0.25">
      <c r="A263" s="77" t="s">
        <v>310</v>
      </c>
      <c r="B263" s="78" t="s">
        <v>277</v>
      </c>
      <c r="C263" s="78" t="s">
        <v>16</v>
      </c>
      <c r="D263" s="78" t="s">
        <v>309</v>
      </c>
      <c r="E263" s="79">
        <v>3308.9</v>
      </c>
      <c r="F263" s="55">
        <v>3308.9</v>
      </c>
      <c r="G263" s="44">
        <f t="shared" si="5"/>
        <v>1</v>
      </c>
    </row>
    <row r="264" spans="1:7" ht="31.5" x14ac:dyDescent="0.25">
      <c r="A264" s="77" t="s">
        <v>21</v>
      </c>
      <c r="B264" s="78" t="s">
        <v>277</v>
      </c>
      <c r="C264" s="78" t="s">
        <v>20</v>
      </c>
      <c r="D264" s="78"/>
      <c r="E264" s="79">
        <v>176931.6</v>
      </c>
      <c r="F264" s="55">
        <v>176815.5</v>
      </c>
      <c r="G264" s="44">
        <f t="shared" si="5"/>
        <v>0.99934381421973228</v>
      </c>
    </row>
    <row r="265" spans="1:7" x14ac:dyDescent="0.25">
      <c r="A265" s="77" t="s">
        <v>272</v>
      </c>
      <c r="B265" s="78" t="s">
        <v>277</v>
      </c>
      <c r="C265" s="78" t="s">
        <v>20</v>
      </c>
      <c r="D265" s="78" t="s">
        <v>271</v>
      </c>
      <c r="E265" s="79">
        <v>176050.8</v>
      </c>
      <c r="F265" s="55">
        <v>175934.7</v>
      </c>
      <c r="G265" s="44">
        <f t="shared" si="5"/>
        <v>0.99934053125575129</v>
      </c>
    </row>
    <row r="266" spans="1:7" ht="15" customHeight="1" x14ac:dyDescent="0.25">
      <c r="A266" s="77" t="s">
        <v>310</v>
      </c>
      <c r="B266" s="78" t="s">
        <v>277</v>
      </c>
      <c r="C266" s="78" t="s">
        <v>20</v>
      </c>
      <c r="D266" s="78" t="s">
        <v>309</v>
      </c>
      <c r="E266" s="79">
        <v>880.8</v>
      </c>
      <c r="F266" s="55">
        <v>880.8</v>
      </c>
      <c r="G266" s="44">
        <f t="shared" si="5"/>
        <v>1</v>
      </c>
    </row>
    <row r="267" spans="1:7" x14ac:dyDescent="0.25">
      <c r="A267" s="77" t="s">
        <v>81</v>
      </c>
      <c r="B267" s="78" t="s">
        <v>277</v>
      </c>
      <c r="C267" s="78" t="s">
        <v>80</v>
      </c>
      <c r="D267" s="78"/>
      <c r="E267" s="79">
        <v>1397.1</v>
      </c>
      <c r="F267" s="55">
        <v>1357.3</v>
      </c>
      <c r="G267" s="44">
        <f t="shared" si="5"/>
        <v>0.97151241858134707</v>
      </c>
    </row>
    <row r="268" spans="1:7" x14ac:dyDescent="0.25">
      <c r="A268" s="77" t="s">
        <v>272</v>
      </c>
      <c r="B268" s="78" t="s">
        <v>277</v>
      </c>
      <c r="C268" s="78" t="s">
        <v>80</v>
      </c>
      <c r="D268" s="78" t="s">
        <v>271</v>
      </c>
      <c r="E268" s="79">
        <v>1397.1</v>
      </c>
      <c r="F268" s="55">
        <v>1357.3</v>
      </c>
      <c r="G268" s="44">
        <f t="shared" ref="G268:G331" si="6">F268/E268</f>
        <v>0.97151241858134707</v>
      </c>
    </row>
    <row r="269" spans="1:7" ht="31.5" x14ac:dyDescent="0.25">
      <c r="A269" s="77" t="s">
        <v>41</v>
      </c>
      <c r="B269" s="78" t="s">
        <v>277</v>
      </c>
      <c r="C269" s="78" t="s">
        <v>40</v>
      </c>
      <c r="D269" s="78"/>
      <c r="E269" s="79">
        <v>2803134.2</v>
      </c>
      <c r="F269" s="55">
        <v>2803134.2</v>
      </c>
      <c r="G269" s="44">
        <f t="shared" si="6"/>
        <v>1</v>
      </c>
    </row>
    <row r="270" spans="1:7" x14ac:dyDescent="0.25">
      <c r="A270" s="77" t="s">
        <v>272</v>
      </c>
      <c r="B270" s="78" t="s">
        <v>277</v>
      </c>
      <c r="C270" s="78" t="s">
        <v>40</v>
      </c>
      <c r="D270" s="78" t="s">
        <v>271</v>
      </c>
      <c r="E270" s="79">
        <v>1978983.1</v>
      </c>
      <c r="F270" s="55">
        <v>1978983.1</v>
      </c>
      <c r="G270" s="44">
        <f t="shared" si="6"/>
        <v>1</v>
      </c>
    </row>
    <row r="271" spans="1:7" x14ac:dyDescent="0.25">
      <c r="A271" s="77" t="s">
        <v>300</v>
      </c>
      <c r="B271" s="78" t="s">
        <v>277</v>
      </c>
      <c r="C271" s="78" t="s">
        <v>40</v>
      </c>
      <c r="D271" s="78" t="s">
        <v>299</v>
      </c>
      <c r="E271" s="79">
        <v>636367.6</v>
      </c>
      <c r="F271" s="55">
        <v>636367.6</v>
      </c>
      <c r="G271" s="44">
        <f t="shared" si="6"/>
        <v>1</v>
      </c>
    </row>
    <row r="272" spans="1:7" ht="15" customHeight="1" x14ac:dyDescent="0.25">
      <c r="A272" s="77" t="s">
        <v>310</v>
      </c>
      <c r="B272" s="78" t="s">
        <v>277</v>
      </c>
      <c r="C272" s="78" t="s">
        <v>40</v>
      </c>
      <c r="D272" s="78" t="s">
        <v>309</v>
      </c>
      <c r="E272" s="79">
        <v>43606.1</v>
      </c>
      <c r="F272" s="55">
        <v>43606.1</v>
      </c>
      <c r="G272" s="44">
        <f t="shared" si="6"/>
        <v>1</v>
      </c>
    </row>
    <row r="273" spans="1:7" x14ac:dyDescent="0.25">
      <c r="A273" s="77" t="s">
        <v>329</v>
      </c>
      <c r="B273" s="78" t="s">
        <v>277</v>
      </c>
      <c r="C273" s="78" t="s">
        <v>40</v>
      </c>
      <c r="D273" s="78" t="s">
        <v>328</v>
      </c>
      <c r="E273" s="79">
        <v>144177.4</v>
      </c>
      <c r="F273" s="55">
        <v>144177.4</v>
      </c>
      <c r="G273" s="44">
        <f t="shared" si="6"/>
        <v>1</v>
      </c>
    </row>
    <row r="274" spans="1:7" x14ac:dyDescent="0.25">
      <c r="A274" s="77" t="s">
        <v>72</v>
      </c>
      <c r="B274" s="78" t="s">
        <v>277</v>
      </c>
      <c r="C274" s="78" t="s">
        <v>3</v>
      </c>
      <c r="D274" s="78"/>
      <c r="E274" s="79">
        <v>19460.2</v>
      </c>
      <c r="F274" s="55">
        <v>19460.2</v>
      </c>
      <c r="G274" s="44">
        <f t="shared" si="6"/>
        <v>1</v>
      </c>
    </row>
    <row r="275" spans="1:7" x14ac:dyDescent="0.25">
      <c r="A275" s="77" t="s">
        <v>272</v>
      </c>
      <c r="B275" s="78" t="s">
        <v>277</v>
      </c>
      <c r="C275" s="78" t="s">
        <v>3</v>
      </c>
      <c r="D275" s="78" t="s">
        <v>271</v>
      </c>
      <c r="E275" s="79">
        <v>19460.2</v>
      </c>
      <c r="F275" s="55">
        <v>19460.2</v>
      </c>
      <c r="G275" s="44">
        <f t="shared" si="6"/>
        <v>1</v>
      </c>
    </row>
    <row r="276" spans="1:7" s="65" customFormat="1" ht="63" x14ac:dyDescent="0.25">
      <c r="A276" s="73" t="s">
        <v>338</v>
      </c>
      <c r="B276" s="74" t="s">
        <v>337</v>
      </c>
      <c r="C276" s="74"/>
      <c r="D276" s="74"/>
      <c r="E276" s="75">
        <v>604296.19999999995</v>
      </c>
      <c r="F276" s="54">
        <v>604296.19999999995</v>
      </c>
      <c r="G276" s="39">
        <f t="shared" si="6"/>
        <v>1</v>
      </c>
    </row>
    <row r="277" spans="1:7" ht="31.5" x14ac:dyDescent="0.25">
      <c r="A277" s="77" t="s">
        <v>41</v>
      </c>
      <c r="B277" s="78" t="s">
        <v>337</v>
      </c>
      <c r="C277" s="78" t="s">
        <v>40</v>
      </c>
      <c r="D277" s="78"/>
      <c r="E277" s="79">
        <v>604296.19999999995</v>
      </c>
      <c r="F277" s="55">
        <v>604296.19999999995</v>
      </c>
      <c r="G277" s="44">
        <f t="shared" si="6"/>
        <v>1</v>
      </c>
    </row>
    <row r="278" spans="1:7" x14ac:dyDescent="0.25">
      <c r="A278" s="77" t="s">
        <v>329</v>
      </c>
      <c r="B278" s="78" t="s">
        <v>337</v>
      </c>
      <c r="C278" s="78" t="s">
        <v>40</v>
      </c>
      <c r="D278" s="78" t="s">
        <v>328</v>
      </c>
      <c r="E278" s="79">
        <v>604296.19999999995</v>
      </c>
      <c r="F278" s="55">
        <v>604296.19999999995</v>
      </c>
      <c r="G278" s="44">
        <f t="shared" si="6"/>
        <v>1</v>
      </c>
    </row>
    <row r="279" spans="1:7" s="65" customFormat="1" ht="157.5" x14ac:dyDescent="0.25">
      <c r="A279" s="81" t="s">
        <v>340</v>
      </c>
      <c r="B279" s="74" t="s">
        <v>339</v>
      </c>
      <c r="C279" s="74"/>
      <c r="D279" s="74"/>
      <c r="E279" s="75">
        <v>114091.4</v>
      </c>
      <c r="F279" s="54">
        <v>114091.4</v>
      </c>
      <c r="G279" s="39">
        <f t="shared" si="6"/>
        <v>1</v>
      </c>
    </row>
    <row r="280" spans="1:7" ht="31.5" x14ac:dyDescent="0.25">
      <c r="A280" s="77" t="s">
        <v>41</v>
      </c>
      <c r="B280" s="78" t="s">
        <v>339</v>
      </c>
      <c r="C280" s="78" t="s">
        <v>40</v>
      </c>
      <c r="D280" s="78"/>
      <c r="E280" s="79">
        <v>114091.4</v>
      </c>
      <c r="F280" s="55">
        <v>114091.4</v>
      </c>
      <c r="G280" s="44">
        <f t="shared" si="6"/>
        <v>1</v>
      </c>
    </row>
    <row r="281" spans="1:7" x14ac:dyDescent="0.25">
      <c r="A281" s="77" t="s">
        <v>329</v>
      </c>
      <c r="B281" s="78" t="s">
        <v>339</v>
      </c>
      <c r="C281" s="78" t="s">
        <v>40</v>
      </c>
      <c r="D281" s="78" t="s">
        <v>328</v>
      </c>
      <c r="E281" s="79">
        <v>114091.4</v>
      </c>
      <c r="F281" s="55">
        <v>114091.4</v>
      </c>
      <c r="G281" s="44">
        <f t="shared" si="6"/>
        <v>1</v>
      </c>
    </row>
    <row r="282" spans="1:7" s="65" customFormat="1" ht="47.25" x14ac:dyDescent="0.25">
      <c r="A282" s="73" t="s">
        <v>342</v>
      </c>
      <c r="B282" s="74" t="s">
        <v>341</v>
      </c>
      <c r="C282" s="74"/>
      <c r="D282" s="74"/>
      <c r="E282" s="75">
        <v>146968.4</v>
      </c>
      <c r="F282" s="54">
        <v>146968.4</v>
      </c>
      <c r="G282" s="39">
        <f t="shared" si="6"/>
        <v>1</v>
      </c>
    </row>
    <row r="283" spans="1:7" ht="31.5" x14ac:dyDescent="0.25">
      <c r="A283" s="77" t="s">
        <v>41</v>
      </c>
      <c r="B283" s="78" t="s">
        <v>341</v>
      </c>
      <c r="C283" s="78" t="s">
        <v>40</v>
      </c>
      <c r="D283" s="78"/>
      <c r="E283" s="79">
        <v>146968.4</v>
      </c>
      <c r="F283" s="55">
        <v>146968.4</v>
      </c>
      <c r="G283" s="44">
        <f t="shared" si="6"/>
        <v>1</v>
      </c>
    </row>
    <row r="284" spans="1:7" x14ac:dyDescent="0.25">
      <c r="A284" s="77" t="s">
        <v>329</v>
      </c>
      <c r="B284" s="78" t="s">
        <v>341</v>
      </c>
      <c r="C284" s="78" t="s">
        <v>40</v>
      </c>
      <c r="D284" s="78" t="s">
        <v>328</v>
      </c>
      <c r="E284" s="79">
        <v>146968.4</v>
      </c>
      <c r="F284" s="55">
        <v>146968.4</v>
      </c>
      <c r="G284" s="44">
        <f t="shared" si="6"/>
        <v>1</v>
      </c>
    </row>
    <row r="285" spans="1:7" s="65" customFormat="1" ht="78.75" x14ac:dyDescent="0.25">
      <c r="A285" s="73" t="s">
        <v>279</v>
      </c>
      <c r="B285" s="74" t="s">
        <v>278</v>
      </c>
      <c r="C285" s="74"/>
      <c r="D285" s="74"/>
      <c r="E285" s="75">
        <v>90873.9</v>
      </c>
      <c r="F285" s="54">
        <v>90873.9</v>
      </c>
      <c r="G285" s="39">
        <f t="shared" si="6"/>
        <v>1</v>
      </c>
    </row>
    <row r="286" spans="1:7" ht="31.5" x14ac:dyDescent="0.25">
      <c r="A286" s="77" t="s">
        <v>41</v>
      </c>
      <c r="B286" s="78" t="s">
        <v>278</v>
      </c>
      <c r="C286" s="78" t="s">
        <v>40</v>
      </c>
      <c r="D286" s="78"/>
      <c r="E286" s="79">
        <v>90873.9</v>
      </c>
      <c r="F286" s="55">
        <v>90873.9</v>
      </c>
      <c r="G286" s="44">
        <f t="shared" si="6"/>
        <v>1</v>
      </c>
    </row>
    <row r="287" spans="1:7" x14ac:dyDescent="0.25">
      <c r="A287" s="77" t="s">
        <v>272</v>
      </c>
      <c r="B287" s="78" t="s">
        <v>278</v>
      </c>
      <c r="C287" s="78" t="s">
        <v>40</v>
      </c>
      <c r="D287" s="78" t="s">
        <v>271</v>
      </c>
      <c r="E287" s="79">
        <v>90873.9</v>
      </c>
      <c r="F287" s="55">
        <v>90873.9</v>
      </c>
      <c r="G287" s="44">
        <f t="shared" si="6"/>
        <v>1</v>
      </c>
    </row>
    <row r="288" spans="1:7" s="65" customFormat="1" ht="47.25" x14ac:dyDescent="0.25">
      <c r="A288" s="73" t="s">
        <v>281</v>
      </c>
      <c r="B288" s="74" t="s">
        <v>280</v>
      </c>
      <c r="C288" s="74"/>
      <c r="D288" s="74"/>
      <c r="E288" s="75">
        <v>1800.4</v>
      </c>
      <c r="F288" s="54">
        <v>1800.4</v>
      </c>
      <c r="G288" s="39">
        <f t="shared" si="6"/>
        <v>1</v>
      </c>
    </row>
    <row r="289" spans="1:7" ht="31.5" x14ac:dyDescent="0.25">
      <c r="A289" s="77" t="s">
        <v>41</v>
      </c>
      <c r="B289" s="78" t="s">
        <v>280</v>
      </c>
      <c r="C289" s="78" t="s">
        <v>40</v>
      </c>
      <c r="D289" s="78"/>
      <c r="E289" s="79">
        <v>1800.4</v>
      </c>
      <c r="F289" s="55">
        <v>1800.4</v>
      </c>
      <c r="G289" s="44">
        <f t="shared" si="6"/>
        <v>1</v>
      </c>
    </row>
    <row r="290" spans="1:7" x14ac:dyDescent="0.25">
      <c r="A290" s="77" t="s">
        <v>272</v>
      </c>
      <c r="B290" s="78" t="s">
        <v>280</v>
      </c>
      <c r="C290" s="78" t="s">
        <v>40</v>
      </c>
      <c r="D290" s="78" t="s">
        <v>271</v>
      </c>
      <c r="E290" s="79">
        <v>1800.4</v>
      </c>
      <c r="F290" s="55">
        <v>1800.4</v>
      </c>
      <c r="G290" s="44">
        <f t="shared" si="6"/>
        <v>1</v>
      </c>
    </row>
    <row r="291" spans="1:7" s="65" customFormat="1" ht="63" x14ac:dyDescent="0.25">
      <c r="A291" s="73" t="s">
        <v>283</v>
      </c>
      <c r="B291" s="74" t="s">
        <v>282</v>
      </c>
      <c r="C291" s="74"/>
      <c r="D291" s="74"/>
      <c r="E291" s="75">
        <v>133256.79999999999</v>
      </c>
      <c r="F291" s="54">
        <v>133256.79999999999</v>
      </c>
      <c r="G291" s="39">
        <f t="shared" si="6"/>
        <v>1</v>
      </c>
    </row>
    <row r="292" spans="1:7" ht="31.5" x14ac:dyDescent="0.25">
      <c r="A292" s="77" t="s">
        <v>41</v>
      </c>
      <c r="B292" s="78" t="s">
        <v>282</v>
      </c>
      <c r="C292" s="78" t="s">
        <v>40</v>
      </c>
      <c r="D292" s="78"/>
      <c r="E292" s="79">
        <v>133256.79999999999</v>
      </c>
      <c r="F292" s="55">
        <v>133256.79999999999</v>
      </c>
      <c r="G292" s="44">
        <f t="shared" si="6"/>
        <v>1</v>
      </c>
    </row>
    <row r="293" spans="1:7" x14ac:dyDescent="0.25">
      <c r="A293" s="77" t="s">
        <v>272</v>
      </c>
      <c r="B293" s="78" t="s">
        <v>282</v>
      </c>
      <c r="C293" s="78" t="s">
        <v>40</v>
      </c>
      <c r="D293" s="78" t="s">
        <v>271</v>
      </c>
      <c r="E293" s="79">
        <v>84294.3</v>
      </c>
      <c r="F293" s="55">
        <v>84294.3</v>
      </c>
      <c r="G293" s="44">
        <f t="shared" si="6"/>
        <v>1</v>
      </c>
    </row>
    <row r="294" spans="1:7" x14ac:dyDescent="0.25">
      <c r="A294" s="77" t="s">
        <v>329</v>
      </c>
      <c r="B294" s="78" t="s">
        <v>282</v>
      </c>
      <c r="C294" s="78" t="s">
        <v>40</v>
      </c>
      <c r="D294" s="78" t="s">
        <v>328</v>
      </c>
      <c r="E294" s="79">
        <v>48962.5</v>
      </c>
      <c r="F294" s="55">
        <v>48962.5</v>
      </c>
      <c r="G294" s="44">
        <f t="shared" si="6"/>
        <v>1</v>
      </c>
    </row>
    <row r="295" spans="1:7" s="65" customFormat="1" ht="94.5" x14ac:dyDescent="0.25">
      <c r="A295" s="73" t="s">
        <v>285</v>
      </c>
      <c r="B295" s="74" t="s">
        <v>284</v>
      </c>
      <c r="C295" s="74"/>
      <c r="D295" s="74"/>
      <c r="E295" s="75">
        <v>509495</v>
      </c>
      <c r="F295" s="54">
        <v>509495</v>
      </c>
      <c r="G295" s="39">
        <f t="shared" si="6"/>
        <v>1</v>
      </c>
    </row>
    <row r="296" spans="1:7" ht="31.5" x14ac:dyDescent="0.25">
      <c r="A296" s="77" t="s">
        <v>41</v>
      </c>
      <c r="B296" s="78" t="s">
        <v>284</v>
      </c>
      <c r="C296" s="78" t="s">
        <v>40</v>
      </c>
      <c r="D296" s="78"/>
      <c r="E296" s="79">
        <v>509495</v>
      </c>
      <c r="F296" s="55">
        <v>509495</v>
      </c>
      <c r="G296" s="44">
        <f t="shared" si="6"/>
        <v>1</v>
      </c>
    </row>
    <row r="297" spans="1:7" x14ac:dyDescent="0.25">
      <c r="A297" s="77" t="s">
        <v>272</v>
      </c>
      <c r="B297" s="78" t="s">
        <v>284</v>
      </c>
      <c r="C297" s="78" t="s">
        <v>40</v>
      </c>
      <c r="D297" s="78" t="s">
        <v>271</v>
      </c>
      <c r="E297" s="79">
        <v>509495</v>
      </c>
      <c r="F297" s="55">
        <v>509495</v>
      </c>
      <c r="G297" s="44">
        <f t="shared" si="6"/>
        <v>1</v>
      </c>
    </row>
    <row r="298" spans="1:7" s="65" customFormat="1" ht="63" x14ac:dyDescent="0.25">
      <c r="A298" s="73" t="s">
        <v>314</v>
      </c>
      <c r="B298" s="74" t="s">
        <v>313</v>
      </c>
      <c r="C298" s="74"/>
      <c r="D298" s="74"/>
      <c r="E298" s="75">
        <v>255043.5</v>
      </c>
      <c r="F298" s="54">
        <v>255043.5</v>
      </c>
      <c r="G298" s="39">
        <f t="shared" si="6"/>
        <v>1</v>
      </c>
    </row>
    <row r="299" spans="1:7" s="65" customFormat="1" ht="94.5" x14ac:dyDescent="0.25">
      <c r="A299" s="73" t="s">
        <v>39</v>
      </c>
      <c r="B299" s="74" t="s">
        <v>315</v>
      </c>
      <c r="C299" s="74"/>
      <c r="D299" s="74"/>
      <c r="E299" s="75">
        <v>255043.5</v>
      </c>
      <c r="F299" s="54">
        <v>255043.5</v>
      </c>
      <c r="G299" s="39">
        <f t="shared" si="6"/>
        <v>1</v>
      </c>
    </row>
    <row r="300" spans="1:7" ht="31.5" x14ac:dyDescent="0.25">
      <c r="A300" s="77" t="s">
        <v>41</v>
      </c>
      <c r="B300" s="78" t="s">
        <v>315</v>
      </c>
      <c r="C300" s="78" t="s">
        <v>40</v>
      </c>
      <c r="D300" s="78"/>
      <c r="E300" s="79">
        <v>255043.5</v>
      </c>
      <c r="F300" s="55">
        <v>255043.5</v>
      </c>
      <c r="G300" s="44">
        <f t="shared" si="6"/>
        <v>1</v>
      </c>
    </row>
    <row r="301" spans="1:7" x14ac:dyDescent="0.25">
      <c r="A301" s="77" t="s">
        <v>312</v>
      </c>
      <c r="B301" s="78" t="s">
        <v>315</v>
      </c>
      <c r="C301" s="78" t="s">
        <v>40</v>
      </c>
      <c r="D301" s="78" t="s">
        <v>311</v>
      </c>
      <c r="E301" s="79">
        <v>255043.5</v>
      </c>
      <c r="F301" s="55">
        <v>255043.5</v>
      </c>
      <c r="G301" s="44">
        <f t="shared" si="6"/>
        <v>1</v>
      </c>
    </row>
    <row r="302" spans="1:7" s="65" customFormat="1" x14ac:dyDescent="0.25">
      <c r="A302" s="73" t="s">
        <v>326</v>
      </c>
      <c r="B302" s="74" t="s">
        <v>325</v>
      </c>
      <c r="C302" s="74"/>
      <c r="D302" s="74"/>
      <c r="E302" s="75">
        <v>302363.2</v>
      </c>
      <c r="F302" s="54">
        <v>302363.2</v>
      </c>
      <c r="G302" s="39">
        <f t="shared" si="6"/>
        <v>1</v>
      </c>
    </row>
    <row r="303" spans="1:7" s="65" customFormat="1" ht="94.5" x14ac:dyDescent="0.25">
      <c r="A303" s="73" t="s">
        <v>39</v>
      </c>
      <c r="B303" s="74" t="s">
        <v>327</v>
      </c>
      <c r="C303" s="74"/>
      <c r="D303" s="74"/>
      <c r="E303" s="75">
        <v>302363.2</v>
      </c>
      <c r="F303" s="54">
        <v>302363.2</v>
      </c>
      <c r="G303" s="39">
        <f t="shared" si="6"/>
        <v>1</v>
      </c>
    </row>
    <row r="304" spans="1:7" ht="31.5" x14ac:dyDescent="0.25">
      <c r="A304" s="77" t="s">
        <v>41</v>
      </c>
      <c r="B304" s="78" t="s">
        <v>327</v>
      </c>
      <c r="C304" s="78" t="s">
        <v>40</v>
      </c>
      <c r="D304" s="78"/>
      <c r="E304" s="79">
        <v>302363.2</v>
      </c>
      <c r="F304" s="55">
        <v>302363.2</v>
      </c>
      <c r="G304" s="44">
        <f t="shared" si="6"/>
        <v>1</v>
      </c>
    </row>
    <row r="305" spans="1:7" ht="31.5" x14ac:dyDescent="0.25">
      <c r="A305" s="77" t="s">
        <v>324</v>
      </c>
      <c r="B305" s="78" t="s">
        <v>327</v>
      </c>
      <c r="C305" s="78" t="s">
        <v>40</v>
      </c>
      <c r="D305" s="78" t="s">
        <v>323</v>
      </c>
      <c r="E305" s="79">
        <v>302363.2</v>
      </c>
      <c r="F305" s="55">
        <v>302363.2</v>
      </c>
      <c r="G305" s="44">
        <f t="shared" si="6"/>
        <v>1</v>
      </c>
    </row>
    <row r="306" spans="1:7" s="65" customFormat="1" ht="78.75" x14ac:dyDescent="0.25">
      <c r="A306" s="73" t="s">
        <v>863</v>
      </c>
      <c r="B306" s="74" t="s">
        <v>862</v>
      </c>
      <c r="C306" s="74"/>
      <c r="D306" s="74"/>
      <c r="E306" s="75">
        <v>3453.1</v>
      </c>
      <c r="F306" s="54">
        <v>3453.1</v>
      </c>
      <c r="G306" s="39">
        <f t="shared" si="6"/>
        <v>1</v>
      </c>
    </row>
    <row r="307" spans="1:7" s="65" customFormat="1" ht="236.25" x14ac:dyDescent="0.25">
      <c r="A307" s="81" t="s">
        <v>865</v>
      </c>
      <c r="B307" s="74" t="s">
        <v>864</v>
      </c>
      <c r="C307" s="74"/>
      <c r="D307" s="74"/>
      <c r="E307" s="75">
        <v>3453.1</v>
      </c>
      <c r="F307" s="54">
        <v>3453.1</v>
      </c>
      <c r="G307" s="39">
        <f t="shared" si="6"/>
        <v>1</v>
      </c>
    </row>
    <row r="308" spans="1:7" x14ac:dyDescent="0.25">
      <c r="A308" s="77" t="s">
        <v>113</v>
      </c>
      <c r="B308" s="78" t="s">
        <v>864</v>
      </c>
      <c r="C308" s="78" t="s">
        <v>112</v>
      </c>
      <c r="D308" s="78"/>
      <c r="E308" s="79">
        <v>3453.1</v>
      </c>
      <c r="F308" s="55">
        <v>3453.1</v>
      </c>
      <c r="G308" s="44">
        <f t="shared" si="6"/>
        <v>1</v>
      </c>
    </row>
    <row r="309" spans="1:7" x14ac:dyDescent="0.25">
      <c r="A309" s="77" t="s">
        <v>854</v>
      </c>
      <c r="B309" s="78" t="s">
        <v>864</v>
      </c>
      <c r="C309" s="78" t="s">
        <v>112</v>
      </c>
      <c r="D309" s="78" t="s">
        <v>853</v>
      </c>
      <c r="E309" s="79">
        <v>3453.1</v>
      </c>
      <c r="F309" s="55">
        <v>3453.1</v>
      </c>
      <c r="G309" s="44">
        <f t="shared" si="6"/>
        <v>1</v>
      </c>
    </row>
    <row r="310" spans="1:7" s="65" customFormat="1" ht="31.5" x14ac:dyDescent="0.25">
      <c r="A310" s="73" t="s">
        <v>287</v>
      </c>
      <c r="B310" s="74" t="s">
        <v>286</v>
      </c>
      <c r="C310" s="74"/>
      <c r="D310" s="74"/>
      <c r="E310" s="75">
        <v>671463.8</v>
      </c>
      <c r="F310" s="54">
        <v>667516.4</v>
      </c>
      <c r="G310" s="39">
        <f t="shared" si="6"/>
        <v>0.99412120206629151</v>
      </c>
    </row>
    <row r="311" spans="1:7" s="65" customFormat="1" ht="31.5" x14ac:dyDescent="0.25">
      <c r="A311" s="73" t="s">
        <v>289</v>
      </c>
      <c r="B311" s="74" t="s">
        <v>288</v>
      </c>
      <c r="C311" s="74"/>
      <c r="D311" s="74"/>
      <c r="E311" s="75">
        <v>57618.8</v>
      </c>
      <c r="F311" s="54">
        <v>57618.8</v>
      </c>
      <c r="G311" s="39">
        <f t="shared" si="6"/>
        <v>1</v>
      </c>
    </row>
    <row r="312" spans="1:7" s="65" customFormat="1" ht="94.5" x14ac:dyDescent="0.25">
      <c r="A312" s="73" t="s">
        <v>39</v>
      </c>
      <c r="B312" s="74" t="s">
        <v>290</v>
      </c>
      <c r="C312" s="74"/>
      <c r="D312" s="74"/>
      <c r="E312" s="75">
        <v>57618.8</v>
      </c>
      <c r="F312" s="54">
        <v>57618.8</v>
      </c>
      <c r="G312" s="39">
        <f t="shared" si="6"/>
        <v>1</v>
      </c>
    </row>
    <row r="313" spans="1:7" ht="31.5" x14ac:dyDescent="0.25">
      <c r="A313" s="77" t="s">
        <v>41</v>
      </c>
      <c r="B313" s="78" t="s">
        <v>290</v>
      </c>
      <c r="C313" s="78" t="s">
        <v>40</v>
      </c>
      <c r="D313" s="78"/>
      <c r="E313" s="79">
        <v>57618.8</v>
      </c>
      <c r="F313" s="55">
        <v>57618.8</v>
      </c>
      <c r="G313" s="44">
        <f t="shared" si="6"/>
        <v>1</v>
      </c>
    </row>
    <row r="314" spans="1:7" x14ac:dyDescent="0.25">
      <c r="A314" s="77" t="s">
        <v>272</v>
      </c>
      <c r="B314" s="78" t="s">
        <v>290</v>
      </c>
      <c r="C314" s="78" t="s">
        <v>40</v>
      </c>
      <c r="D314" s="78" t="s">
        <v>271</v>
      </c>
      <c r="E314" s="79">
        <v>3837.9</v>
      </c>
      <c r="F314" s="55">
        <v>3837.9</v>
      </c>
      <c r="G314" s="44">
        <f t="shared" si="6"/>
        <v>1</v>
      </c>
    </row>
    <row r="315" spans="1:7" x14ac:dyDescent="0.25">
      <c r="A315" s="77" t="s">
        <v>300</v>
      </c>
      <c r="B315" s="78" t="s">
        <v>290</v>
      </c>
      <c r="C315" s="78" t="s">
        <v>40</v>
      </c>
      <c r="D315" s="78" t="s">
        <v>299</v>
      </c>
      <c r="E315" s="79">
        <v>53780.9</v>
      </c>
      <c r="F315" s="55">
        <v>53780.9</v>
      </c>
      <c r="G315" s="44">
        <f t="shared" si="6"/>
        <v>1</v>
      </c>
    </row>
    <row r="316" spans="1:7" s="65" customFormat="1" ht="31.5" x14ac:dyDescent="0.25">
      <c r="A316" s="73" t="s">
        <v>292</v>
      </c>
      <c r="B316" s="74" t="s">
        <v>291</v>
      </c>
      <c r="C316" s="74"/>
      <c r="D316" s="74"/>
      <c r="E316" s="75">
        <v>613845</v>
      </c>
      <c r="F316" s="54">
        <v>609897.6</v>
      </c>
      <c r="G316" s="39">
        <f t="shared" si="6"/>
        <v>0.99356938640862102</v>
      </c>
    </row>
    <row r="317" spans="1:7" s="65" customFormat="1" ht="47.25" x14ac:dyDescent="0.25">
      <c r="A317" s="73" t="s">
        <v>377</v>
      </c>
      <c r="B317" s="74" t="s">
        <v>376</v>
      </c>
      <c r="C317" s="74"/>
      <c r="D317" s="74"/>
      <c r="E317" s="75">
        <v>28496.1</v>
      </c>
      <c r="F317" s="54">
        <v>27735.8</v>
      </c>
      <c r="G317" s="39">
        <f t="shared" si="6"/>
        <v>0.97331915595467455</v>
      </c>
    </row>
    <row r="318" spans="1:7" x14ac:dyDescent="0.25">
      <c r="A318" s="77" t="s">
        <v>81</v>
      </c>
      <c r="B318" s="78" t="s">
        <v>376</v>
      </c>
      <c r="C318" s="78" t="s">
        <v>80</v>
      </c>
      <c r="D318" s="78"/>
      <c r="E318" s="79">
        <v>28496.1</v>
      </c>
      <c r="F318" s="55">
        <v>27735.8</v>
      </c>
      <c r="G318" s="44">
        <f t="shared" si="6"/>
        <v>0.97331915595467455</v>
      </c>
    </row>
    <row r="319" spans="1:7" x14ac:dyDescent="0.25">
      <c r="A319" s="77" t="s">
        <v>164</v>
      </c>
      <c r="B319" s="78" t="s">
        <v>376</v>
      </c>
      <c r="C319" s="78" t="s">
        <v>80</v>
      </c>
      <c r="D319" s="78" t="s">
        <v>163</v>
      </c>
      <c r="E319" s="79">
        <v>28496.1</v>
      </c>
      <c r="F319" s="55">
        <v>27735.8</v>
      </c>
      <c r="G319" s="44">
        <f t="shared" si="6"/>
        <v>0.97331915595467455</v>
      </c>
    </row>
    <row r="320" spans="1:7" s="65" customFormat="1" ht="78.75" x14ac:dyDescent="0.25">
      <c r="A320" s="73" t="s">
        <v>379</v>
      </c>
      <c r="B320" s="74" t="s">
        <v>378</v>
      </c>
      <c r="C320" s="74"/>
      <c r="D320" s="74"/>
      <c r="E320" s="75">
        <v>20100</v>
      </c>
      <c r="F320" s="54">
        <v>19652.900000000001</v>
      </c>
      <c r="G320" s="39">
        <f t="shared" si="6"/>
        <v>0.97775621890547271</v>
      </c>
    </row>
    <row r="321" spans="1:7" x14ac:dyDescent="0.25">
      <c r="A321" s="77" t="s">
        <v>81</v>
      </c>
      <c r="B321" s="78" t="s">
        <v>378</v>
      </c>
      <c r="C321" s="78" t="s">
        <v>80</v>
      </c>
      <c r="D321" s="78"/>
      <c r="E321" s="79">
        <v>20100</v>
      </c>
      <c r="F321" s="55">
        <v>19652.900000000001</v>
      </c>
      <c r="G321" s="44">
        <f t="shared" si="6"/>
        <v>0.97775621890547271</v>
      </c>
    </row>
    <row r="322" spans="1:7" x14ac:dyDescent="0.25">
      <c r="A322" s="77" t="s">
        <v>164</v>
      </c>
      <c r="B322" s="78" t="s">
        <v>378</v>
      </c>
      <c r="C322" s="78" t="s">
        <v>80</v>
      </c>
      <c r="D322" s="78" t="s">
        <v>163</v>
      </c>
      <c r="E322" s="79">
        <v>20100</v>
      </c>
      <c r="F322" s="55">
        <v>19652.900000000001</v>
      </c>
      <c r="G322" s="44">
        <f t="shared" si="6"/>
        <v>0.97775621890547271</v>
      </c>
    </row>
    <row r="323" spans="1:7" s="65" customFormat="1" ht="94.5" x14ac:dyDescent="0.25">
      <c r="A323" s="73" t="s">
        <v>39</v>
      </c>
      <c r="B323" s="74" t="s">
        <v>293</v>
      </c>
      <c r="C323" s="74"/>
      <c r="D323" s="74"/>
      <c r="E323" s="75">
        <v>565248.9</v>
      </c>
      <c r="F323" s="54">
        <v>562508.9</v>
      </c>
      <c r="G323" s="39">
        <f t="shared" si="6"/>
        <v>0.99515257791744482</v>
      </c>
    </row>
    <row r="324" spans="1:7" ht="61.5" customHeight="1" x14ac:dyDescent="0.25">
      <c r="A324" s="77" t="s">
        <v>17</v>
      </c>
      <c r="B324" s="78" t="s">
        <v>293</v>
      </c>
      <c r="C324" s="78" t="s">
        <v>16</v>
      </c>
      <c r="D324" s="78"/>
      <c r="E324" s="79">
        <v>465449.7</v>
      </c>
      <c r="F324" s="55">
        <v>464547.6</v>
      </c>
      <c r="G324" s="44">
        <f t="shared" si="6"/>
        <v>0.99806187435505911</v>
      </c>
    </row>
    <row r="325" spans="1:7" x14ac:dyDescent="0.25">
      <c r="A325" s="77" t="s">
        <v>329</v>
      </c>
      <c r="B325" s="78" t="s">
        <v>293</v>
      </c>
      <c r="C325" s="78" t="s">
        <v>16</v>
      </c>
      <c r="D325" s="78" t="s">
        <v>328</v>
      </c>
      <c r="E325" s="79">
        <v>465449.7</v>
      </c>
      <c r="F325" s="55">
        <v>464547.6</v>
      </c>
      <c r="G325" s="44">
        <f t="shared" si="6"/>
        <v>0.99806187435505911</v>
      </c>
    </row>
    <row r="326" spans="1:7" ht="31.5" x14ac:dyDescent="0.25">
      <c r="A326" s="77" t="s">
        <v>21</v>
      </c>
      <c r="B326" s="78" t="s">
        <v>293</v>
      </c>
      <c r="C326" s="78" t="s">
        <v>20</v>
      </c>
      <c r="D326" s="78"/>
      <c r="E326" s="79">
        <v>71491.8</v>
      </c>
      <c r="F326" s="55">
        <v>69694.2</v>
      </c>
      <c r="G326" s="44">
        <f t="shared" si="6"/>
        <v>0.97485585759485693</v>
      </c>
    </row>
    <row r="327" spans="1:7" x14ac:dyDescent="0.25">
      <c r="A327" s="77" t="s">
        <v>329</v>
      </c>
      <c r="B327" s="78" t="s">
        <v>293</v>
      </c>
      <c r="C327" s="78" t="s">
        <v>20</v>
      </c>
      <c r="D327" s="78" t="s">
        <v>328</v>
      </c>
      <c r="E327" s="79">
        <v>71491.8</v>
      </c>
      <c r="F327" s="55">
        <v>69694.2</v>
      </c>
      <c r="G327" s="44">
        <f t="shared" si="6"/>
        <v>0.97485585759485693</v>
      </c>
    </row>
    <row r="328" spans="1:7" ht="31.5" x14ac:dyDescent="0.25">
      <c r="A328" s="77" t="s">
        <v>41</v>
      </c>
      <c r="B328" s="78" t="s">
        <v>293</v>
      </c>
      <c r="C328" s="78" t="s">
        <v>40</v>
      </c>
      <c r="D328" s="78"/>
      <c r="E328" s="79">
        <v>23123.599999999999</v>
      </c>
      <c r="F328" s="55">
        <v>23123.599999999999</v>
      </c>
      <c r="G328" s="44">
        <f t="shared" si="6"/>
        <v>1</v>
      </c>
    </row>
    <row r="329" spans="1:7" x14ac:dyDescent="0.25">
      <c r="A329" s="77" t="s">
        <v>272</v>
      </c>
      <c r="B329" s="78" t="s">
        <v>293</v>
      </c>
      <c r="C329" s="78" t="s">
        <v>40</v>
      </c>
      <c r="D329" s="78" t="s">
        <v>271</v>
      </c>
      <c r="E329" s="79">
        <v>19178.7</v>
      </c>
      <c r="F329" s="55">
        <v>19178.7</v>
      </c>
      <c r="G329" s="44">
        <f t="shared" si="6"/>
        <v>1</v>
      </c>
    </row>
    <row r="330" spans="1:7" x14ac:dyDescent="0.25">
      <c r="A330" s="77" t="s">
        <v>300</v>
      </c>
      <c r="B330" s="78" t="s">
        <v>293</v>
      </c>
      <c r="C330" s="78" t="s">
        <v>40</v>
      </c>
      <c r="D330" s="78" t="s">
        <v>299</v>
      </c>
      <c r="E330" s="79">
        <v>3944.9</v>
      </c>
      <c r="F330" s="55">
        <v>3944.9</v>
      </c>
      <c r="G330" s="44">
        <f t="shared" si="6"/>
        <v>1</v>
      </c>
    </row>
    <row r="331" spans="1:7" x14ac:dyDescent="0.25">
      <c r="A331" s="77" t="s">
        <v>72</v>
      </c>
      <c r="B331" s="78" t="s">
        <v>293</v>
      </c>
      <c r="C331" s="78" t="s">
        <v>3</v>
      </c>
      <c r="D331" s="78"/>
      <c r="E331" s="79">
        <v>5183.8</v>
      </c>
      <c r="F331" s="55">
        <v>5143.5</v>
      </c>
      <c r="G331" s="44">
        <f t="shared" si="6"/>
        <v>0.9922257803155986</v>
      </c>
    </row>
    <row r="332" spans="1:7" x14ac:dyDescent="0.25">
      <c r="A332" s="77" t="s">
        <v>329</v>
      </c>
      <c r="B332" s="78" t="s">
        <v>293</v>
      </c>
      <c r="C332" s="78" t="s">
        <v>3</v>
      </c>
      <c r="D332" s="78" t="s">
        <v>328</v>
      </c>
      <c r="E332" s="79">
        <v>5183.8</v>
      </c>
      <c r="F332" s="55">
        <v>5143.5</v>
      </c>
      <c r="G332" s="44">
        <f t="shared" ref="G332:G395" si="7">F332/E332</f>
        <v>0.9922257803155986</v>
      </c>
    </row>
    <row r="333" spans="1:7" s="65" customFormat="1" ht="47.25" x14ac:dyDescent="0.25">
      <c r="A333" s="73" t="s">
        <v>319</v>
      </c>
      <c r="B333" s="74" t="s">
        <v>318</v>
      </c>
      <c r="C333" s="74"/>
      <c r="D333" s="74"/>
      <c r="E333" s="75">
        <v>4616.5</v>
      </c>
      <c r="F333" s="54">
        <v>4616.5</v>
      </c>
      <c r="G333" s="39">
        <f t="shared" si="7"/>
        <v>1</v>
      </c>
    </row>
    <row r="334" spans="1:7" s="65" customFormat="1" ht="31.5" x14ac:dyDescent="0.25">
      <c r="A334" s="73" t="s">
        <v>321</v>
      </c>
      <c r="B334" s="74" t="s">
        <v>320</v>
      </c>
      <c r="C334" s="74"/>
      <c r="D334" s="74"/>
      <c r="E334" s="75">
        <v>4616.5</v>
      </c>
      <c r="F334" s="54">
        <v>4616.5</v>
      </c>
      <c r="G334" s="39">
        <f t="shared" si="7"/>
        <v>1</v>
      </c>
    </row>
    <row r="335" spans="1:7" s="65" customFormat="1" ht="94.5" x14ac:dyDescent="0.25">
      <c r="A335" s="73" t="s">
        <v>39</v>
      </c>
      <c r="B335" s="74" t="s">
        <v>322</v>
      </c>
      <c r="C335" s="74"/>
      <c r="D335" s="74"/>
      <c r="E335" s="75">
        <v>4616.5</v>
      </c>
      <c r="F335" s="54">
        <v>4616.5</v>
      </c>
      <c r="G335" s="39">
        <f t="shared" si="7"/>
        <v>1</v>
      </c>
    </row>
    <row r="336" spans="1:7" ht="31.5" x14ac:dyDescent="0.25">
      <c r="A336" s="77" t="s">
        <v>41</v>
      </c>
      <c r="B336" s="78" t="s">
        <v>322</v>
      </c>
      <c r="C336" s="78" t="s">
        <v>40</v>
      </c>
      <c r="D336" s="78"/>
      <c r="E336" s="79">
        <v>4616.5</v>
      </c>
      <c r="F336" s="55">
        <v>4616.5</v>
      </c>
      <c r="G336" s="44">
        <f t="shared" si="7"/>
        <v>1</v>
      </c>
    </row>
    <row r="337" spans="1:7" x14ac:dyDescent="0.25">
      <c r="A337" s="77" t="s">
        <v>317</v>
      </c>
      <c r="B337" s="78" t="s">
        <v>322</v>
      </c>
      <c r="C337" s="78" t="s">
        <v>40</v>
      </c>
      <c r="D337" s="78" t="s">
        <v>316</v>
      </c>
      <c r="E337" s="79">
        <v>4616.5</v>
      </c>
      <c r="F337" s="55">
        <v>4616.5</v>
      </c>
      <c r="G337" s="44">
        <f t="shared" si="7"/>
        <v>1</v>
      </c>
    </row>
    <row r="338" spans="1:7" s="65" customFormat="1" ht="31.5" x14ac:dyDescent="0.25">
      <c r="A338" s="73" t="s">
        <v>295</v>
      </c>
      <c r="B338" s="74" t="s">
        <v>294</v>
      </c>
      <c r="C338" s="74"/>
      <c r="D338" s="74"/>
      <c r="E338" s="75">
        <v>166068.9</v>
      </c>
      <c r="F338" s="54">
        <v>166068.9</v>
      </c>
      <c r="G338" s="39">
        <f t="shared" si="7"/>
        <v>1</v>
      </c>
    </row>
    <row r="339" spans="1:7" s="65" customFormat="1" x14ac:dyDescent="0.25">
      <c r="A339" s="73" t="s">
        <v>297</v>
      </c>
      <c r="B339" s="74" t="s">
        <v>296</v>
      </c>
      <c r="C339" s="74"/>
      <c r="D339" s="74"/>
      <c r="E339" s="75">
        <v>166068.9</v>
      </c>
      <c r="F339" s="54">
        <v>166068.9</v>
      </c>
      <c r="G339" s="39">
        <f t="shared" si="7"/>
        <v>1</v>
      </c>
    </row>
    <row r="340" spans="1:7" s="65" customFormat="1" ht="94.5" x14ac:dyDescent="0.25">
      <c r="A340" s="73" t="s">
        <v>39</v>
      </c>
      <c r="B340" s="74" t="s">
        <v>298</v>
      </c>
      <c r="C340" s="74"/>
      <c r="D340" s="74"/>
      <c r="E340" s="75">
        <v>166068.9</v>
      </c>
      <c r="F340" s="54">
        <v>166068.9</v>
      </c>
      <c r="G340" s="39">
        <f t="shared" si="7"/>
        <v>1</v>
      </c>
    </row>
    <row r="341" spans="1:7" ht="31.5" x14ac:dyDescent="0.25">
      <c r="A341" s="77" t="s">
        <v>41</v>
      </c>
      <c r="B341" s="78" t="s">
        <v>298</v>
      </c>
      <c r="C341" s="78" t="s">
        <v>40</v>
      </c>
      <c r="D341" s="78"/>
      <c r="E341" s="79">
        <v>166068.9</v>
      </c>
      <c r="F341" s="55">
        <v>166068.9</v>
      </c>
      <c r="G341" s="44">
        <f t="shared" si="7"/>
        <v>1</v>
      </c>
    </row>
    <row r="342" spans="1:7" x14ac:dyDescent="0.25">
      <c r="A342" s="77" t="s">
        <v>272</v>
      </c>
      <c r="B342" s="78" t="s">
        <v>298</v>
      </c>
      <c r="C342" s="78" t="s">
        <v>40</v>
      </c>
      <c r="D342" s="78" t="s">
        <v>271</v>
      </c>
      <c r="E342" s="79">
        <v>166068.9</v>
      </c>
      <c r="F342" s="55">
        <v>166068.9</v>
      </c>
      <c r="G342" s="44">
        <f t="shared" si="7"/>
        <v>1</v>
      </c>
    </row>
    <row r="343" spans="1:7" s="65" customFormat="1" ht="31.5" x14ac:dyDescent="0.25">
      <c r="A343" s="73" t="s">
        <v>259</v>
      </c>
      <c r="B343" s="74" t="s">
        <v>258</v>
      </c>
      <c r="C343" s="74"/>
      <c r="D343" s="74"/>
      <c r="E343" s="75">
        <v>104763.9</v>
      </c>
      <c r="F343" s="54">
        <v>102756.6</v>
      </c>
      <c r="G343" s="39">
        <f t="shared" si="7"/>
        <v>0.98083977400612243</v>
      </c>
    </row>
    <row r="344" spans="1:7" s="65" customFormat="1" ht="31.5" x14ac:dyDescent="0.25">
      <c r="A344" s="73" t="s">
        <v>261</v>
      </c>
      <c r="B344" s="74" t="s">
        <v>260</v>
      </c>
      <c r="C344" s="74"/>
      <c r="D344" s="74"/>
      <c r="E344" s="75">
        <v>104763.9</v>
      </c>
      <c r="F344" s="54">
        <v>102756.6</v>
      </c>
      <c r="G344" s="39">
        <f t="shared" si="7"/>
        <v>0.98083977400612243</v>
      </c>
    </row>
    <row r="345" spans="1:7" s="65" customFormat="1" ht="47.25" x14ac:dyDescent="0.25">
      <c r="A345" s="73" t="s">
        <v>344</v>
      </c>
      <c r="B345" s="74" t="s">
        <v>343</v>
      </c>
      <c r="C345" s="74"/>
      <c r="D345" s="74"/>
      <c r="E345" s="75">
        <v>38000</v>
      </c>
      <c r="F345" s="54">
        <v>37209.599999999999</v>
      </c>
      <c r="G345" s="39">
        <f t="shared" si="7"/>
        <v>0.97919999999999996</v>
      </c>
    </row>
    <row r="346" spans="1:7" x14ac:dyDescent="0.25">
      <c r="A346" s="77" t="s">
        <v>81</v>
      </c>
      <c r="B346" s="78" t="s">
        <v>343</v>
      </c>
      <c r="C346" s="78" t="s">
        <v>80</v>
      </c>
      <c r="D346" s="78"/>
      <c r="E346" s="79">
        <v>38000</v>
      </c>
      <c r="F346" s="55">
        <v>37209.599999999999</v>
      </c>
      <c r="G346" s="44">
        <f t="shared" si="7"/>
        <v>0.97919999999999996</v>
      </c>
    </row>
    <row r="347" spans="1:7" x14ac:dyDescent="0.25">
      <c r="A347" s="77" t="s">
        <v>329</v>
      </c>
      <c r="B347" s="78" t="s">
        <v>343</v>
      </c>
      <c r="C347" s="78" t="s">
        <v>80</v>
      </c>
      <c r="D347" s="78" t="s">
        <v>328</v>
      </c>
      <c r="E347" s="79">
        <v>38000</v>
      </c>
      <c r="F347" s="55">
        <v>37209.599999999999</v>
      </c>
      <c r="G347" s="44">
        <f t="shared" si="7"/>
        <v>0.97919999999999996</v>
      </c>
    </row>
    <row r="348" spans="1:7" s="65" customFormat="1" ht="94.5" x14ac:dyDescent="0.25">
      <c r="A348" s="73" t="s">
        <v>39</v>
      </c>
      <c r="B348" s="74" t="s">
        <v>262</v>
      </c>
      <c r="C348" s="74"/>
      <c r="D348" s="74"/>
      <c r="E348" s="75">
        <v>9763.9</v>
      </c>
      <c r="F348" s="54">
        <v>9732.6</v>
      </c>
      <c r="G348" s="39">
        <f t="shared" si="7"/>
        <v>0.99679431374758043</v>
      </c>
    </row>
    <row r="349" spans="1:7" ht="31.5" x14ac:dyDescent="0.25">
      <c r="A349" s="77" t="s">
        <v>21</v>
      </c>
      <c r="B349" s="78" t="s">
        <v>262</v>
      </c>
      <c r="C349" s="78" t="s">
        <v>20</v>
      </c>
      <c r="D349" s="78"/>
      <c r="E349" s="79">
        <v>5533.1</v>
      </c>
      <c r="F349" s="55">
        <v>5501.9</v>
      </c>
      <c r="G349" s="44">
        <f t="shared" si="7"/>
        <v>0.99436120800274697</v>
      </c>
    </row>
    <row r="350" spans="1:7" ht="31.5" x14ac:dyDescent="0.25">
      <c r="A350" s="77" t="s">
        <v>83</v>
      </c>
      <c r="B350" s="78" t="s">
        <v>262</v>
      </c>
      <c r="C350" s="78" t="s">
        <v>20</v>
      </c>
      <c r="D350" s="78" t="s">
        <v>82</v>
      </c>
      <c r="E350" s="79">
        <v>5533.1</v>
      </c>
      <c r="F350" s="55">
        <v>5501.9</v>
      </c>
      <c r="G350" s="44">
        <f t="shared" si="7"/>
        <v>0.99436120800274697</v>
      </c>
    </row>
    <row r="351" spans="1:7" ht="31.5" x14ac:dyDescent="0.25">
      <c r="A351" s="77" t="s">
        <v>41</v>
      </c>
      <c r="B351" s="78" t="s">
        <v>262</v>
      </c>
      <c r="C351" s="78" t="s">
        <v>40</v>
      </c>
      <c r="D351" s="78"/>
      <c r="E351" s="79">
        <v>4230.8</v>
      </c>
      <c r="F351" s="55">
        <v>4230.7</v>
      </c>
      <c r="G351" s="44">
        <f t="shared" si="7"/>
        <v>0.99997636380826316</v>
      </c>
    </row>
    <row r="352" spans="1:7" ht="31.5" x14ac:dyDescent="0.25">
      <c r="A352" s="77" t="s">
        <v>83</v>
      </c>
      <c r="B352" s="78" t="s">
        <v>262</v>
      </c>
      <c r="C352" s="78" t="s">
        <v>40</v>
      </c>
      <c r="D352" s="78" t="s">
        <v>82</v>
      </c>
      <c r="E352" s="79">
        <v>4230.8</v>
      </c>
      <c r="F352" s="55">
        <v>4230.7</v>
      </c>
      <c r="G352" s="44">
        <f t="shared" si="7"/>
        <v>0.99997636380826316</v>
      </c>
    </row>
    <row r="353" spans="1:7" s="65" customFormat="1" ht="31.5" x14ac:dyDescent="0.25">
      <c r="A353" s="73" t="s">
        <v>346</v>
      </c>
      <c r="B353" s="74" t="s">
        <v>345</v>
      </c>
      <c r="C353" s="74"/>
      <c r="D353" s="74"/>
      <c r="E353" s="75">
        <v>57000</v>
      </c>
      <c r="F353" s="54">
        <v>55814.400000000001</v>
      </c>
      <c r="G353" s="39">
        <f t="shared" si="7"/>
        <v>0.97920000000000007</v>
      </c>
    </row>
    <row r="354" spans="1:7" x14ac:dyDescent="0.25">
      <c r="A354" s="77" t="s">
        <v>81</v>
      </c>
      <c r="B354" s="78" t="s">
        <v>345</v>
      </c>
      <c r="C354" s="78" t="s">
        <v>80</v>
      </c>
      <c r="D354" s="78"/>
      <c r="E354" s="79">
        <v>57000</v>
      </c>
      <c r="F354" s="55">
        <v>55814.400000000001</v>
      </c>
      <c r="G354" s="44">
        <f t="shared" si="7"/>
        <v>0.97920000000000007</v>
      </c>
    </row>
    <row r="355" spans="1:7" x14ac:dyDescent="0.25">
      <c r="A355" s="77" t="s">
        <v>329</v>
      </c>
      <c r="B355" s="78" t="s">
        <v>345</v>
      </c>
      <c r="C355" s="78" t="s">
        <v>80</v>
      </c>
      <c r="D355" s="78" t="s">
        <v>328</v>
      </c>
      <c r="E355" s="79">
        <v>57000</v>
      </c>
      <c r="F355" s="55">
        <v>55814.400000000001</v>
      </c>
      <c r="G355" s="44">
        <f t="shared" si="7"/>
        <v>0.97920000000000007</v>
      </c>
    </row>
    <row r="356" spans="1:7" s="65" customFormat="1" ht="47.25" x14ac:dyDescent="0.25">
      <c r="A356" s="73" t="s">
        <v>302</v>
      </c>
      <c r="B356" s="74" t="s">
        <v>301</v>
      </c>
      <c r="C356" s="74"/>
      <c r="D356" s="74"/>
      <c r="E356" s="75">
        <v>1555385.4</v>
      </c>
      <c r="F356" s="54">
        <v>1542502.8</v>
      </c>
      <c r="G356" s="39">
        <f t="shared" si="7"/>
        <v>0.99171742257578099</v>
      </c>
    </row>
    <row r="357" spans="1:7" s="65" customFormat="1" ht="63" x14ac:dyDescent="0.25">
      <c r="A357" s="73" t="s">
        <v>304</v>
      </c>
      <c r="B357" s="74" t="s">
        <v>303</v>
      </c>
      <c r="C357" s="74"/>
      <c r="D357" s="74"/>
      <c r="E357" s="75">
        <v>1555385.4</v>
      </c>
      <c r="F357" s="54">
        <v>1542502.8</v>
      </c>
      <c r="G357" s="39">
        <f t="shared" si="7"/>
        <v>0.99171742257578099</v>
      </c>
    </row>
    <row r="358" spans="1:7" s="65" customFormat="1" ht="126" x14ac:dyDescent="0.25">
      <c r="A358" s="81" t="s">
        <v>381</v>
      </c>
      <c r="B358" s="74" t="s">
        <v>380</v>
      </c>
      <c r="C358" s="74"/>
      <c r="D358" s="74"/>
      <c r="E358" s="75">
        <v>469256.4</v>
      </c>
      <c r="F358" s="54">
        <v>468421.6</v>
      </c>
      <c r="G358" s="39">
        <f t="shared" si="7"/>
        <v>0.99822101520618567</v>
      </c>
    </row>
    <row r="359" spans="1:7" x14ac:dyDescent="0.25">
      <c r="A359" s="77" t="s">
        <v>81</v>
      </c>
      <c r="B359" s="78" t="s">
        <v>380</v>
      </c>
      <c r="C359" s="78" t="s">
        <v>80</v>
      </c>
      <c r="D359" s="78"/>
      <c r="E359" s="79">
        <v>469256.4</v>
      </c>
      <c r="F359" s="55">
        <v>468421.6</v>
      </c>
      <c r="G359" s="44">
        <f t="shared" si="7"/>
        <v>0.99822101520618567</v>
      </c>
    </row>
    <row r="360" spans="1:7" x14ac:dyDescent="0.25">
      <c r="A360" s="77" t="s">
        <v>164</v>
      </c>
      <c r="B360" s="78" t="s">
        <v>380</v>
      </c>
      <c r="C360" s="78" t="s">
        <v>80</v>
      </c>
      <c r="D360" s="78" t="s">
        <v>163</v>
      </c>
      <c r="E360" s="79">
        <v>469256.4</v>
      </c>
      <c r="F360" s="55">
        <v>468421.6</v>
      </c>
      <c r="G360" s="44">
        <f t="shared" si="7"/>
        <v>0.99822101520618567</v>
      </c>
    </row>
    <row r="361" spans="1:7" s="65" customFormat="1" ht="126" x14ac:dyDescent="0.25">
      <c r="A361" s="81" t="s">
        <v>348</v>
      </c>
      <c r="B361" s="74" t="s">
        <v>347</v>
      </c>
      <c r="C361" s="74"/>
      <c r="D361" s="74"/>
      <c r="E361" s="75">
        <v>69004.800000000003</v>
      </c>
      <c r="F361" s="54">
        <v>68235.5</v>
      </c>
      <c r="G361" s="39">
        <f t="shared" si="7"/>
        <v>0.98885150018549428</v>
      </c>
    </row>
    <row r="362" spans="1:7" ht="31.5" x14ac:dyDescent="0.25">
      <c r="A362" s="77" t="s">
        <v>21</v>
      </c>
      <c r="B362" s="78" t="s">
        <v>347</v>
      </c>
      <c r="C362" s="78" t="s">
        <v>20</v>
      </c>
      <c r="D362" s="78"/>
      <c r="E362" s="79">
        <v>69004.800000000003</v>
      </c>
      <c r="F362" s="55">
        <v>68235.5</v>
      </c>
      <c r="G362" s="44">
        <f t="shared" si="7"/>
        <v>0.98885150018549428</v>
      </c>
    </row>
    <row r="363" spans="1:7" x14ac:dyDescent="0.25">
      <c r="A363" s="77" t="s">
        <v>329</v>
      </c>
      <c r="B363" s="78" t="s">
        <v>347</v>
      </c>
      <c r="C363" s="78" t="s">
        <v>20</v>
      </c>
      <c r="D363" s="78" t="s">
        <v>328</v>
      </c>
      <c r="E363" s="79">
        <v>69004.800000000003</v>
      </c>
      <c r="F363" s="55">
        <v>68235.5</v>
      </c>
      <c r="G363" s="44">
        <f t="shared" si="7"/>
        <v>0.98885150018549428</v>
      </c>
    </row>
    <row r="364" spans="1:7" s="65" customFormat="1" ht="94.5" x14ac:dyDescent="0.25">
      <c r="A364" s="73" t="s">
        <v>39</v>
      </c>
      <c r="B364" s="74" t="s">
        <v>349</v>
      </c>
      <c r="C364" s="74"/>
      <c r="D364" s="74"/>
      <c r="E364" s="75">
        <v>6614.1</v>
      </c>
      <c r="F364" s="54">
        <v>6614.1</v>
      </c>
      <c r="G364" s="39">
        <f t="shared" si="7"/>
        <v>1</v>
      </c>
    </row>
    <row r="365" spans="1:7" ht="31.5" x14ac:dyDescent="0.25">
      <c r="A365" s="77" t="s">
        <v>41</v>
      </c>
      <c r="B365" s="78" t="s">
        <v>349</v>
      </c>
      <c r="C365" s="78" t="s">
        <v>40</v>
      </c>
      <c r="D365" s="78"/>
      <c r="E365" s="79">
        <v>6614.1</v>
      </c>
      <c r="F365" s="55">
        <v>6614.1</v>
      </c>
      <c r="G365" s="44">
        <f t="shared" si="7"/>
        <v>1</v>
      </c>
    </row>
    <row r="366" spans="1:7" x14ac:dyDescent="0.25">
      <c r="A366" s="77" t="s">
        <v>329</v>
      </c>
      <c r="B366" s="78" t="s">
        <v>349</v>
      </c>
      <c r="C366" s="78" t="s">
        <v>40</v>
      </c>
      <c r="D366" s="78" t="s">
        <v>328</v>
      </c>
      <c r="E366" s="79">
        <v>6614.1</v>
      </c>
      <c r="F366" s="55">
        <v>6614.1</v>
      </c>
      <c r="G366" s="44">
        <f t="shared" si="7"/>
        <v>1</v>
      </c>
    </row>
    <row r="367" spans="1:7" s="65" customFormat="1" ht="141.75" x14ac:dyDescent="0.25">
      <c r="A367" s="81" t="s">
        <v>351</v>
      </c>
      <c r="B367" s="74" t="s">
        <v>350</v>
      </c>
      <c r="C367" s="74"/>
      <c r="D367" s="74"/>
      <c r="E367" s="75">
        <v>16742.400000000001</v>
      </c>
      <c r="F367" s="54">
        <v>16742.400000000001</v>
      </c>
      <c r="G367" s="39">
        <f t="shared" si="7"/>
        <v>1</v>
      </c>
    </row>
    <row r="368" spans="1:7" ht="31.5" x14ac:dyDescent="0.25">
      <c r="A368" s="77" t="s">
        <v>21</v>
      </c>
      <c r="B368" s="78" t="s">
        <v>350</v>
      </c>
      <c r="C368" s="78" t="s">
        <v>20</v>
      </c>
      <c r="D368" s="78"/>
      <c r="E368" s="79">
        <v>16742.400000000001</v>
      </c>
      <c r="F368" s="55">
        <v>16742.400000000001</v>
      </c>
      <c r="G368" s="44">
        <f t="shared" si="7"/>
        <v>1</v>
      </c>
    </row>
    <row r="369" spans="1:7" x14ac:dyDescent="0.25">
      <c r="A369" s="77" t="s">
        <v>329</v>
      </c>
      <c r="B369" s="78" t="s">
        <v>350</v>
      </c>
      <c r="C369" s="78" t="s">
        <v>20</v>
      </c>
      <c r="D369" s="78" t="s">
        <v>328</v>
      </c>
      <c r="E369" s="79">
        <v>16742.400000000001</v>
      </c>
      <c r="F369" s="55">
        <v>16742.400000000001</v>
      </c>
      <c r="G369" s="44">
        <f t="shared" si="7"/>
        <v>1</v>
      </c>
    </row>
    <row r="370" spans="1:7" s="65" customFormat="1" ht="31.5" x14ac:dyDescent="0.25">
      <c r="A370" s="73" t="s">
        <v>306</v>
      </c>
      <c r="B370" s="74" t="s">
        <v>305</v>
      </c>
      <c r="C370" s="74"/>
      <c r="D370" s="74"/>
      <c r="E370" s="75">
        <v>325148</v>
      </c>
      <c r="F370" s="54">
        <v>317815.3</v>
      </c>
      <c r="G370" s="39">
        <f t="shared" si="7"/>
        <v>0.97744811593489733</v>
      </c>
    </row>
    <row r="371" spans="1:7" x14ac:dyDescent="0.25">
      <c r="A371" s="77" t="s">
        <v>81</v>
      </c>
      <c r="B371" s="78" t="s">
        <v>305</v>
      </c>
      <c r="C371" s="78" t="s">
        <v>80</v>
      </c>
      <c r="D371" s="78"/>
      <c r="E371" s="79">
        <v>325148</v>
      </c>
      <c r="F371" s="55">
        <v>317815.3</v>
      </c>
      <c r="G371" s="44">
        <f t="shared" si="7"/>
        <v>0.97744811593489733</v>
      </c>
    </row>
    <row r="372" spans="1:7" x14ac:dyDescent="0.25">
      <c r="A372" s="77" t="s">
        <v>300</v>
      </c>
      <c r="B372" s="78" t="s">
        <v>305</v>
      </c>
      <c r="C372" s="78" t="s">
        <v>80</v>
      </c>
      <c r="D372" s="78" t="s">
        <v>299</v>
      </c>
      <c r="E372" s="79">
        <v>325148</v>
      </c>
      <c r="F372" s="55">
        <v>317815.3</v>
      </c>
      <c r="G372" s="44">
        <f t="shared" si="7"/>
        <v>0.97744811593489733</v>
      </c>
    </row>
    <row r="373" spans="1:7" s="65" customFormat="1" ht="126" x14ac:dyDescent="0.25">
      <c r="A373" s="81" t="s">
        <v>308</v>
      </c>
      <c r="B373" s="74" t="s">
        <v>307</v>
      </c>
      <c r="C373" s="74"/>
      <c r="D373" s="74"/>
      <c r="E373" s="75">
        <v>668619.69999999995</v>
      </c>
      <c r="F373" s="54">
        <v>664673.9</v>
      </c>
      <c r="G373" s="39">
        <f t="shared" si="7"/>
        <v>0.99409858848011823</v>
      </c>
    </row>
    <row r="374" spans="1:7" x14ac:dyDescent="0.25">
      <c r="A374" s="77" t="s">
        <v>81</v>
      </c>
      <c r="B374" s="78" t="s">
        <v>307</v>
      </c>
      <c r="C374" s="78" t="s">
        <v>80</v>
      </c>
      <c r="D374" s="78"/>
      <c r="E374" s="79">
        <v>668619.69999999995</v>
      </c>
      <c r="F374" s="55">
        <v>664673.9</v>
      </c>
      <c r="G374" s="44">
        <f t="shared" si="7"/>
        <v>0.99409858848011823</v>
      </c>
    </row>
    <row r="375" spans="1:7" x14ac:dyDescent="0.25">
      <c r="A375" s="77" t="s">
        <v>300</v>
      </c>
      <c r="B375" s="78" t="s">
        <v>307</v>
      </c>
      <c r="C375" s="78" t="s">
        <v>80</v>
      </c>
      <c r="D375" s="78" t="s">
        <v>299</v>
      </c>
      <c r="E375" s="79">
        <v>668619.69999999995</v>
      </c>
      <c r="F375" s="55">
        <v>664673.9</v>
      </c>
      <c r="G375" s="44">
        <f t="shared" si="7"/>
        <v>0.99409858848011823</v>
      </c>
    </row>
    <row r="376" spans="1:7" s="65" customFormat="1" ht="31.5" x14ac:dyDescent="0.25">
      <c r="A376" s="73" t="s">
        <v>353</v>
      </c>
      <c r="B376" s="74" t="s">
        <v>352</v>
      </c>
      <c r="C376" s="74"/>
      <c r="D376" s="74"/>
      <c r="E376" s="75">
        <v>43638.7</v>
      </c>
      <c r="F376" s="54">
        <v>43627.199999999997</v>
      </c>
      <c r="G376" s="39">
        <f t="shared" si="7"/>
        <v>0.99973647244303798</v>
      </c>
    </row>
    <row r="377" spans="1:7" s="65" customFormat="1" ht="31.5" x14ac:dyDescent="0.25">
      <c r="A377" s="73" t="s">
        <v>355</v>
      </c>
      <c r="B377" s="74" t="s">
        <v>354</v>
      </c>
      <c r="C377" s="74"/>
      <c r="D377" s="74"/>
      <c r="E377" s="75">
        <v>43638.7</v>
      </c>
      <c r="F377" s="54">
        <v>43627.199999999997</v>
      </c>
      <c r="G377" s="39">
        <f t="shared" si="7"/>
        <v>0.99973647244303798</v>
      </c>
    </row>
    <row r="378" spans="1:7" s="65" customFormat="1" ht="94.5" x14ac:dyDescent="0.25">
      <c r="A378" s="73" t="s">
        <v>39</v>
      </c>
      <c r="B378" s="74" t="s">
        <v>356</v>
      </c>
      <c r="C378" s="74"/>
      <c r="D378" s="74"/>
      <c r="E378" s="75">
        <v>43638.7</v>
      </c>
      <c r="F378" s="54">
        <v>43627.199999999997</v>
      </c>
      <c r="G378" s="39">
        <f t="shared" si="7"/>
        <v>0.99973647244303798</v>
      </c>
    </row>
    <row r="379" spans="1:7" ht="31.5" x14ac:dyDescent="0.25">
      <c r="A379" s="77" t="s">
        <v>21</v>
      </c>
      <c r="B379" s="78" t="s">
        <v>356</v>
      </c>
      <c r="C379" s="78" t="s">
        <v>20</v>
      </c>
      <c r="D379" s="78"/>
      <c r="E379" s="79">
        <v>1352.9</v>
      </c>
      <c r="F379" s="55">
        <v>1341.4</v>
      </c>
      <c r="G379" s="44">
        <f t="shared" si="7"/>
        <v>0.99149974129647422</v>
      </c>
    </row>
    <row r="380" spans="1:7" x14ac:dyDescent="0.25">
      <c r="A380" s="77" t="s">
        <v>329</v>
      </c>
      <c r="B380" s="78" t="s">
        <v>356</v>
      </c>
      <c r="C380" s="78" t="s">
        <v>20</v>
      </c>
      <c r="D380" s="78" t="s">
        <v>328</v>
      </c>
      <c r="E380" s="79">
        <v>1352.9</v>
      </c>
      <c r="F380" s="55">
        <v>1341.4</v>
      </c>
      <c r="G380" s="44">
        <f t="shared" si="7"/>
        <v>0.99149974129647422</v>
      </c>
    </row>
    <row r="381" spans="1:7" ht="31.5" x14ac:dyDescent="0.25">
      <c r="A381" s="77" t="s">
        <v>41</v>
      </c>
      <c r="B381" s="78" t="s">
        <v>356</v>
      </c>
      <c r="C381" s="78" t="s">
        <v>40</v>
      </c>
      <c r="D381" s="78"/>
      <c r="E381" s="79">
        <v>42285.8</v>
      </c>
      <c r="F381" s="55">
        <v>42285.8</v>
      </c>
      <c r="G381" s="44">
        <f t="shared" si="7"/>
        <v>1</v>
      </c>
    </row>
    <row r="382" spans="1:7" x14ac:dyDescent="0.25">
      <c r="A382" s="77" t="s">
        <v>329</v>
      </c>
      <c r="B382" s="78" t="s">
        <v>356</v>
      </c>
      <c r="C382" s="78" t="s">
        <v>40</v>
      </c>
      <c r="D382" s="78" t="s">
        <v>328</v>
      </c>
      <c r="E382" s="79">
        <v>42285.8</v>
      </c>
      <c r="F382" s="55">
        <v>42285.8</v>
      </c>
      <c r="G382" s="44">
        <f t="shared" si="7"/>
        <v>1</v>
      </c>
    </row>
    <row r="383" spans="1:7" s="65" customFormat="1" ht="47.25" x14ac:dyDescent="0.25">
      <c r="A383" s="73" t="s">
        <v>243</v>
      </c>
      <c r="B383" s="74" t="s">
        <v>242</v>
      </c>
      <c r="C383" s="74"/>
      <c r="D383" s="74"/>
      <c r="E383" s="75">
        <v>17282228.600000001</v>
      </c>
      <c r="F383" s="54">
        <v>17265364</v>
      </c>
      <c r="G383" s="39">
        <f t="shared" si="7"/>
        <v>0.9990241652051749</v>
      </c>
    </row>
    <row r="384" spans="1:7" s="65" customFormat="1" ht="31.5" x14ac:dyDescent="0.25">
      <c r="A384" s="73" t="s">
        <v>245</v>
      </c>
      <c r="B384" s="74" t="s">
        <v>244</v>
      </c>
      <c r="C384" s="74"/>
      <c r="D384" s="74"/>
      <c r="E384" s="75">
        <v>16490561.699999999</v>
      </c>
      <c r="F384" s="54">
        <v>16479633.4</v>
      </c>
      <c r="G384" s="39">
        <f t="shared" si="7"/>
        <v>0.99933729971126461</v>
      </c>
    </row>
    <row r="385" spans="1:7" s="65" customFormat="1" ht="31.5" x14ac:dyDescent="0.25">
      <c r="A385" s="73" t="s">
        <v>15</v>
      </c>
      <c r="B385" s="74" t="s">
        <v>357</v>
      </c>
      <c r="C385" s="74"/>
      <c r="D385" s="74"/>
      <c r="E385" s="75">
        <v>115997.7</v>
      </c>
      <c r="F385" s="54">
        <v>115800.4</v>
      </c>
      <c r="G385" s="39">
        <f t="shared" si="7"/>
        <v>0.99829910420637646</v>
      </c>
    </row>
    <row r="386" spans="1:7" ht="61.5" customHeight="1" x14ac:dyDescent="0.25">
      <c r="A386" s="77" t="s">
        <v>17</v>
      </c>
      <c r="B386" s="78" t="s">
        <v>357</v>
      </c>
      <c r="C386" s="78" t="s">
        <v>16</v>
      </c>
      <c r="D386" s="78"/>
      <c r="E386" s="79">
        <v>115997.7</v>
      </c>
      <c r="F386" s="55">
        <v>115800.4</v>
      </c>
      <c r="G386" s="44">
        <f t="shared" si="7"/>
        <v>0.99829910420637646</v>
      </c>
    </row>
    <row r="387" spans="1:7" x14ac:dyDescent="0.25">
      <c r="A387" s="77" t="s">
        <v>329</v>
      </c>
      <c r="B387" s="78" t="s">
        <v>357</v>
      </c>
      <c r="C387" s="78" t="s">
        <v>16</v>
      </c>
      <c r="D387" s="78" t="s">
        <v>328</v>
      </c>
      <c r="E387" s="79">
        <v>115997.7</v>
      </c>
      <c r="F387" s="55">
        <v>115800.4</v>
      </c>
      <c r="G387" s="44">
        <f t="shared" si="7"/>
        <v>0.99829910420637646</v>
      </c>
    </row>
    <row r="388" spans="1:7" s="65" customFormat="1" ht="31.5" x14ac:dyDescent="0.25">
      <c r="A388" s="73" t="s">
        <v>247</v>
      </c>
      <c r="B388" s="74" t="s">
        <v>246</v>
      </c>
      <c r="C388" s="74"/>
      <c r="D388" s="74"/>
      <c r="E388" s="75">
        <v>58272.2</v>
      </c>
      <c r="F388" s="54">
        <v>58270.6</v>
      </c>
      <c r="G388" s="39">
        <f t="shared" si="7"/>
        <v>0.99997254265327207</v>
      </c>
    </row>
    <row r="389" spans="1:7" ht="61.5" customHeight="1" x14ac:dyDescent="0.25">
      <c r="A389" s="77" t="s">
        <v>17</v>
      </c>
      <c r="B389" s="78" t="s">
        <v>246</v>
      </c>
      <c r="C389" s="78" t="s">
        <v>16</v>
      </c>
      <c r="D389" s="78"/>
      <c r="E389" s="79">
        <v>30744.9</v>
      </c>
      <c r="F389" s="55">
        <v>30744.7</v>
      </c>
      <c r="G389" s="44">
        <f t="shared" si="7"/>
        <v>0.99999349485605737</v>
      </c>
    </row>
    <row r="390" spans="1:7" x14ac:dyDescent="0.25">
      <c r="A390" s="77" t="s">
        <v>239</v>
      </c>
      <c r="B390" s="78" t="s">
        <v>246</v>
      </c>
      <c r="C390" s="78" t="s">
        <v>16</v>
      </c>
      <c r="D390" s="78" t="s">
        <v>238</v>
      </c>
      <c r="E390" s="79">
        <v>30744.9</v>
      </c>
      <c r="F390" s="55">
        <v>30744.7</v>
      </c>
      <c r="G390" s="44">
        <f t="shared" si="7"/>
        <v>0.99999349485605737</v>
      </c>
    </row>
    <row r="391" spans="1:7" ht="31.5" x14ac:dyDescent="0.25">
      <c r="A391" s="77" t="s">
        <v>21</v>
      </c>
      <c r="B391" s="78" t="s">
        <v>246</v>
      </c>
      <c r="C391" s="78" t="s">
        <v>20</v>
      </c>
      <c r="D391" s="78"/>
      <c r="E391" s="79">
        <v>26672.5</v>
      </c>
      <c r="F391" s="55">
        <v>26672.400000000001</v>
      </c>
      <c r="G391" s="44">
        <f t="shared" si="7"/>
        <v>0.9999962508201331</v>
      </c>
    </row>
    <row r="392" spans="1:7" x14ac:dyDescent="0.25">
      <c r="A392" s="77" t="s">
        <v>239</v>
      </c>
      <c r="B392" s="78" t="s">
        <v>246</v>
      </c>
      <c r="C392" s="78" t="s">
        <v>20</v>
      </c>
      <c r="D392" s="78" t="s">
        <v>238</v>
      </c>
      <c r="E392" s="79">
        <v>26672.5</v>
      </c>
      <c r="F392" s="55">
        <v>26672.400000000001</v>
      </c>
      <c r="G392" s="44">
        <f t="shared" si="7"/>
        <v>0.9999962508201331</v>
      </c>
    </row>
    <row r="393" spans="1:7" x14ac:dyDescent="0.25">
      <c r="A393" s="77" t="s">
        <v>72</v>
      </c>
      <c r="B393" s="78" t="s">
        <v>246</v>
      </c>
      <c r="C393" s="78" t="s">
        <v>3</v>
      </c>
      <c r="D393" s="78"/>
      <c r="E393" s="79">
        <v>854.8</v>
      </c>
      <c r="F393" s="55">
        <v>853.5</v>
      </c>
      <c r="G393" s="44">
        <f t="shared" si="7"/>
        <v>0.99847917641553585</v>
      </c>
    </row>
    <row r="394" spans="1:7" x14ac:dyDescent="0.25">
      <c r="A394" s="77" t="s">
        <v>239</v>
      </c>
      <c r="B394" s="78" t="s">
        <v>246</v>
      </c>
      <c r="C394" s="78" t="s">
        <v>3</v>
      </c>
      <c r="D394" s="78" t="s">
        <v>238</v>
      </c>
      <c r="E394" s="79">
        <v>854.8</v>
      </c>
      <c r="F394" s="55">
        <v>853.5</v>
      </c>
      <c r="G394" s="44">
        <f t="shared" si="7"/>
        <v>0.99847917641553585</v>
      </c>
    </row>
    <row r="395" spans="1:7" s="65" customFormat="1" ht="31.5" x14ac:dyDescent="0.25">
      <c r="A395" s="73" t="s">
        <v>19</v>
      </c>
      <c r="B395" s="74" t="s">
        <v>358</v>
      </c>
      <c r="C395" s="74"/>
      <c r="D395" s="74"/>
      <c r="E395" s="75">
        <v>7478.4</v>
      </c>
      <c r="F395" s="54">
        <v>7313.1</v>
      </c>
      <c r="G395" s="39">
        <f t="shared" si="7"/>
        <v>0.97789634146341475</v>
      </c>
    </row>
    <row r="396" spans="1:7" ht="61.5" customHeight="1" x14ac:dyDescent="0.25">
      <c r="A396" s="77" t="s">
        <v>17</v>
      </c>
      <c r="B396" s="78" t="s">
        <v>358</v>
      </c>
      <c r="C396" s="78" t="s">
        <v>16</v>
      </c>
      <c r="D396" s="78"/>
      <c r="E396" s="79">
        <v>890</v>
      </c>
      <c r="F396" s="55">
        <v>914.8</v>
      </c>
      <c r="G396" s="44">
        <f t="shared" ref="G396:G459" si="8">F396/E396</f>
        <v>1.0278651685393259</v>
      </c>
    </row>
    <row r="397" spans="1:7" x14ac:dyDescent="0.25">
      <c r="A397" s="77" t="s">
        <v>329</v>
      </c>
      <c r="B397" s="78" t="s">
        <v>358</v>
      </c>
      <c r="C397" s="78" t="s">
        <v>16</v>
      </c>
      <c r="D397" s="78" t="s">
        <v>328</v>
      </c>
      <c r="E397" s="79">
        <v>890</v>
      </c>
      <c r="F397" s="55">
        <v>914.8</v>
      </c>
      <c r="G397" s="44">
        <f t="shared" si="8"/>
        <v>1.0278651685393259</v>
      </c>
    </row>
    <row r="398" spans="1:7" ht="31.5" x14ac:dyDescent="0.25">
      <c r="A398" s="77" t="s">
        <v>21</v>
      </c>
      <c r="B398" s="78" t="s">
        <v>358</v>
      </c>
      <c r="C398" s="78" t="s">
        <v>20</v>
      </c>
      <c r="D398" s="78"/>
      <c r="E398" s="79">
        <v>6480.9</v>
      </c>
      <c r="F398" s="55">
        <v>6291.6</v>
      </c>
      <c r="G398" s="44">
        <f t="shared" si="8"/>
        <v>0.97079109382956086</v>
      </c>
    </row>
    <row r="399" spans="1:7" x14ac:dyDescent="0.25">
      <c r="A399" s="77" t="s">
        <v>329</v>
      </c>
      <c r="B399" s="78" t="s">
        <v>358</v>
      </c>
      <c r="C399" s="78" t="s">
        <v>20</v>
      </c>
      <c r="D399" s="78" t="s">
        <v>328</v>
      </c>
      <c r="E399" s="79">
        <v>6480.9</v>
      </c>
      <c r="F399" s="55">
        <v>6291.6</v>
      </c>
      <c r="G399" s="44">
        <f t="shared" si="8"/>
        <v>0.97079109382956086</v>
      </c>
    </row>
    <row r="400" spans="1:7" x14ac:dyDescent="0.25">
      <c r="A400" s="77" t="s">
        <v>72</v>
      </c>
      <c r="B400" s="78" t="s">
        <v>358</v>
      </c>
      <c r="C400" s="78" t="s">
        <v>3</v>
      </c>
      <c r="D400" s="78"/>
      <c r="E400" s="79">
        <v>107.5</v>
      </c>
      <c r="F400" s="55">
        <v>106.7</v>
      </c>
      <c r="G400" s="44">
        <f t="shared" si="8"/>
        <v>0.9925581395348837</v>
      </c>
    </row>
    <row r="401" spans="1:7" x14ac:dyDescent="0.25">
      <c r="A401" s="77" t="s">
        <v>329</v>
      </c>
      <c r="B401" s="78" t="s">
        <v>358</v>
      </c>
      <c r="C401" s="78" t="s">
        <v>3</v>
      </c>
      <c r="D401" s="78" t="s">
        <v>328</v>
      </c>
      <c r="E401" s="79">
        <v>107.5</v>
      </c>
      <c r="F401" s="55">
        <v>106.7</v>
      </c>
      <c r="G401" s="44">
        <f t="shared" si="8"/>
        <v>0.9925581395348837</v>
      </c>
    </row>
    <row r="402" spans="1:7" s="65" customFormat="1" ht="47.25" x14ac:dyDescent="0.25">
      <c r="A402" s="73" t="s">
        <v>360</v>
      </c>
      <c r="B402" s="74" t="s">
        <v>359</v>
      </c>
      <c r="C402" s="74"/>
      <c r="D402" s="74"/>
      <c r="E402" s="75">
        <v>15502183.699999999</v>
      </c>
      <c r="F402" s="54">
        <v>15502183.699999999</v>
      </c>
      <c r="G402" s="39">
        <f t="shared" si="8"/>
        <v>1</v>
      </c>
    </row>
    <row r="403" spans="1:7" x14ac:dyDescent="0.25">
      <c r="A403" s="77" t="s">
        <v>81</v>
      </c>
      <c r="B403" s="78" t="s">
        <v>359</v>
      </c>
      <c r="C403" s="78" t="s">
        <v>80</v>
      </c>
      <c r="D403" s="78"/>
      <c r="E403" s="79">
        <v>15502183.699999999</v>
      </c>
      <c r="F403" s="55">
        <v>15502183.699999999</v>
      </c>
      <c r="G403" s="44">
        <f t="shared" si="8"/>
        <v>1</v>
      </c>
    </row>
    <row r="404" spans="1:7" x14ac:dyDescent="0.25">
      <c r="A404" s="77" t="s">
        <v>329</v>
      </c>
      <c r="B404" s="78" t="s">
        <v>359</v>
      </c>
      <c r="C404" s="78" t="s">
        <v>80</v>
      </c>
      <c r="D404" s="78" t="s">
        <v>328</v>
      </c>
      <c r="E404" s="79">
        <v>15502183.699999999</v>
      </c>
      <c r="F404" s="55">
        <v>15502183.699999999</v>
      </c>
      <c r="G404" s="44">
        <f t="shared" si="8"/>
        <v>1</v>
      </c>
    </row>
    <row r="405" spans="1:7" s="65" customFormat="1" ht="94.5" x14ac:dyDescent="0.25">
      <c r="A405" s="73" t="s">
        <v>39</v>
      </c>
      <c r="B405" s="74" t="s">
        <v>252</v>
      </c>
      <c r="C405" s="74"/>
      <c r="D405" s="74"/>
      <c r="E405" s="75">
        <v>803117.4</v>
      </c>
      <c r="F405" s="54">
        <v>792596.3</v>
      </c>
      <c r="G405" s="39">
        <f t="shared" si="8"/>
        <v>0.98689967369652309</v>
      </c>
    </row>
    <row r="406" spans="1:7" ht="61.5" customHeight="1" x14ac:dyDescent="0.25">
      <c r="A406" s="77" t="s">
        <v>17</v>
      </c>
      <c r="B406" s="78" t="s">
        <v>252</v>
      </c>
      <c r="C406" s="78" t="s">
        <v>16</v>
      </c>
      <c r="D406" s="78"/>
      <c r="E406" s="79">
        <v>652.4</v>
      </c>
      <c r="F406" s="55">
        <v>652.4</v>
      </c>
      <c r="G406" s="44">
        <f t="shared" si="8"/>
        <v>1</v>
      </c>
    </row>
    <row r="407" spans="1:7" x14ac:dyDescent="0.25">
      <c r="A407" s="77" t="s">
        <v>329</v>
      </c>
      <c r="B407" s="78" t="s">
        <v>252</v>
      </c>
      <c r="C407" s="78" t="s">
        <v>16</v>
      </c>
      <c r="D407" s="78" t="s">
        <v>328</v>
      </c>
      <c r="E407" s="79">
        <v>652.4</v>
      </c>
      <c r="F407" s="55">
        <v>652.4</v>
      </c>
      <c r="G407" s="44">
        <f t="shared" si="8"/>
        <v>1</v>
      </c>
    </row>
    <row r="408" spans="1:7" ht="31.5" x14ac:dyDescent="0.25">
      <c r="A408" s="77" t="s">
        <v>21</v>
      </c>
      <c r="B408" s="78" t="s">
        <v>252</v>
      </c>
      <c r="C408" s="78" t="s">
        <v>20</v>
      </c>
      <c r="D408" s="78"/>
      <c r="E408" s="79">
        <v>147059.9</v>
      </c>
      <c r="F408" s="55">
        <v>136538.9</v>
      </c>
      <c r="G408" s="44">
        <f t="shared" si="8"/>
        <v>0.92845772368946256</v>
      </c>
    </row>
    <row r="409" spans="1:7" ht="30.75" customHeight="1" x14ac:dyDescent="0.25">
      <c r="A409" s="77" t="s">
        <v>251</v>
      </c>
      <c r="B409" s="78" t="s">
        <v>252</v>
      </c>
      <c r="C409" s="78" t="s">
        <v>20</v>
      </c>
      <c r="D409" s="78" t="s">
        <v>250</v>
      </c>
      <c r="E409" s="79">
        <v>58.5</v>
      </c>
      <c r="F409" s="55">
        <v>58.4</v>
      </c>
      <c r="G409" s="44">
        <f t="shared" si="8"/>
        <v>0.9982905982905983</v>
      </c>
    </row>
    <row r="410" spans="1:7" x14ac:dyDescent="0.25">
      <c r="A410" s="77" t="s">
        <v>329</v>
      </c>
      <c r="B410" s="78" t="s">
        <v>252</v>
      </c>
      <c r="C410" s="78" t="s">
        <v>20</v>
      </c>
      <c r="D410" s="78" t="s">
        <v>328</v>
      </c>
      <c r="E410" s="79">
        <v>147001.4</v>
      </c>
      <c r="F410" s="55">
        <v>136480.5</v>
      </c>
      <c r="G410" s="44">
        <f t="shared" si="8"/>
        <v>0.92842993332036294</v>
      </c>
    </row>
    <row r="411" spans="1:7" ht="31.5" x14ac:dyDescent="0.25">
      <c r="A411" s="77" t="s">
        <v>362</v>
      </c>
      <c r="B411" s="78" t="s">
        <v>252</v>
      </c>
      <c r="C411" s="78" t="s">
        <v>361</v>
      </c>
      <c r="D411" s="78"/>
      <c r="E411" s="79">
        <v>97151</v>
      </c>
      <c r="F411" s="55">
        <v>97151</v>
      </c>
      <c r="G411" s="44">
        <f t="shared" si="8"/>
        <v>1</v>
      </c>
    </row>
    <row r="412" spans="1:7" x14ac:dyDescent="0.25">
      <c r="A412" s="77" t="s">
        <v>329</v>
      </c>
      <c r="B412" s="78" t="s">
        <v>252</v>
      </c>
      <c r="C412" s="78" t="s">
        <v>361</v>
      </c>
      <c r="D412" s="78" t="s">
        <v>328</v>
      </c>
      <c r="E412" s="79">
        <v>97151</v>
      </c>
      <c r="F412" s="55">
        <v>97151</v>
      </c>
      <c r="G412" s="44">
        <f t="shared" si="8"/>
        <v>1</v>
      </c>
    </row>
    <row r="413" spans="1:7" ht="31.5" x14ac:dyDescent="0.25">
      <c r="A413" s="77" t="s">
        <v>41</v>
      </c>
      <c r="B413" s="78" t="s">
        <v>252</v>
      </c>
      <c r="C413" s="78" t="s">
        <v>40</v>
      </c>
      <c r="D413" s="78"/>
      <c r="E413" s="79">
        <v>558254.1</v>
      </c>
      <c r="F413" s="55">
        <v>558254</v>
      </c>
      <c r="G413" s="44">
        <f t="shared" si="8"/>
        <v>0.99999982087010197</v>
      </c>
    </row>
    <row r="414" spans="1:7" ht="30.75" customHeight="1" x14ac:dyDescent="0.25">
      <c r="A414" s="77" t="s">
        <v>251</v>
      </c>
      <c r="B414" s="78" t="s">
        <v>252</v>
      </c>
      <c r="C414" s="78" t="s">
        <v>40</v>
      </c>
      <c r="D414" s="78" t="s">
        <v>250</v>
      </c>
      <c r="E414" s="79">
        <v>668</v>
      </c>
      <c r="F414" s="55">
        <v>668</v>
      </c>
      <c r="G414" s="44">
        <f t="shared" si="8"/>
        <v>1</v>
      </c>
    </row>
    <row r="415" spans="1:7" x14ac:dyDescent="0.25">
      <c r="A415" s="77" t="s">
        <v>272</v>
      </c>
      <c r="B415" s="78" t="s">
        <v>252</v>
      </c>
      <c r="C415" s="78" t="s">
        <v>40</v>
      </c>
      <c r="D415" s="78" t="s">
        <v>271</v>
      </c>
      <c r="E415" s="79">
        <v>62099</v>
      </c>
      <c r="F415" s="55">
        <v>62099</v>
      </c>
      <c r="G415" s="44">
        <f t="shared" si="8"/>
        <v>1</v>
      </c>
    </row>
    <row r="416" spans="1:7" x14ac:dyDescent="0.25">
      <c r="A416" s="77" t="s">
        <v>329</v>
      </c>
      <c r="B416" s="78" t="s">
        <v>252</v>
      </c>
      <c r="C416" s="78" t="s">
        <v>40</v>
      </c>
      <c r="D416" s="78" t="s">
        <v>328</v>
      </c>
      <c r="E416" s="79">
        <v>495487.1</v>
      </c>
      <c r="F416" s="55">
        <v>495487</v>
      </c>
      <c r="G416" s="44">
        <f t="shared" si="8"/>
        <v>0.99999979817839868</v>
      </c>
    </row>
    <row r="417" spans="1:8" s="65" customFormat="1" ht="110.25" x14ac:dyDescent="0.25">
      <c r="A417" s="81" t="s">
        <v>364</v>
      </c>
      <c r="B417" s="74" t="s">
        <v>363</v>
      </c>
      <c r="C417" s="74"/>
      <c r="D417" s="74"/>
      <c r="E417" s="75">
        <v>3512.3</v>
      </c>
      <c r="F417" s="54">
        <v>3469.3</v>
      </c>
      <c r="G417" s="39">
        <f t="shared" si="8"/>
        <v>0.98775731002477007</v>
      </c>
    </row>
    <row r="418" spans="1:8" ht="61.5" customHeight="1" x14ac:dyDescent="0.25">
      <c r="A418" s="77" t="s">
        <v>17</v>
      </c>
      <c r="B418" s="78" t="s">
        <v>363</v>
      </c>
      <c r="C418" s="78" t="s">
        <v>16</v>
      </c>
      <c r="D418" s="78"/>
      <c r="E418" s="79">
        <v>3062.8</v>
      </c>
      <c r="F418" s="55">
        <v>3103.2</v>
      </c>
      <c r="G418" s="44">
        <f t="shared" si="8"/>
        <v>1.0131905445997125</v>
      </c>
    </row>
    <row r="419" spans="1:8" x14ac:dyDescent="0.25">
      <c r="A419" s="77" t="s">
        <v>329</v>
      </c>
      <c r="B419" s="78" t="s">
        <v>363</v>
      </c>
      <c r="C419" s="78" t="s">
        <v>16</v>
      </c>
      <c r="D419" s="78" t="s">
        <v>328</v>
      </c>
      <c r="E419" s="79">
        <v>3062.8</v>
      </c>
      <c r="F419" s="55">
        <v>3103.2</v>
      </c>
      <c r="G419" s="44">
        <f t="shared" si="8"/>
        <v>1.0131905445997125</v>
      </c>
    </row>
    <row r="420" spans="1:8" ht="31.5" x14ac:dyDescent="0.25">
      <c r="A420" s="77" t="s">
        <v>21</v>
      </c>
      <c r="B420" s="78" t="s">
        <v>363</v>
      </c>
      <c r="C420" s="78" t="s">
        <v>20</v>
      </c>
      <c r="D420" s="78"/>
      <c r="E420" s="79">
        <v>449.5</v>
      </c>
      <c r="F420" s="55">
        <v>366.1</v>
      </c>
      <c r="G420" s="44">
        <f t="shared" si="8"/>
        <v>0.81446051167964406</v>
      </c>
    </row>
    <row r="421" spans="1:8" x14ac:dyDescent="0.25">
      <c r="A421" s="77" t="s">
        <v>329</v>
      </c>
      <c r="B421" s="78" t="s">
        <v>363</v>
      </c>
      <c r="C421" s="78" t="s">
        <v>20</v>
      </c>
      <c r="D421" s="78" t="s">
        <v>328</v>
      </c>
      <c r="E421" s="79">
        <v>449.5</v>
      </c>
      <c r="F421" s="55">
        <v>366.1</v>
      </c>
      <c r="G421" s="44">
        <f t="shared" si="8"/>
        <v>0.81446051167964406</v>
      </c>
    </row>
    <row r="422" spans="1:8" s="65" customFormat="1" ht="78.75" x14ac:dyDescent="0.25">
      <c r="A422" s="73" t="s">
        <v>1583</v>
      </c>
      <c r="B422" s="74" t="s">
        <v>1582</v>
      </c>
      <c r="C422" s="74"/>
      <c r="D422" s="74"/>
      <c r="E422" s="75">
        <v>635638.69999999995</v>
      </c>
      <c r="F422" s="54">
        <v>629887.69999999995</v>
      </c>
      <c r="G422" s="39">
        <f t="shared" si="8"/>
        <v>0.99095240739747281</v>
      </c>
    </row>
    <row r="423" spans="1:8" s="65" customFormat="1" ht="47.25" x14ac:dyDescent="0.25">
      <c r="A423" s="73" t="s">
        <v>1585</v>
      </c>
      <c r="B423" s="74" t="s">
        <v>1584</v>
      </c>
      <c r="C423" s="74"/>
      <c r="D423" s="74"/>
      <c r="E423" s="75">
        <v>635638.69999999995</v>
      </c>
      <c r="F423" s="54">
        <v>629887.69999999995</v>
      </c>
      <c r="G423" s="39">
        <f t="shared" si="8"/>
        <v>0.99095240739747281</v>
      </c>
    </row>
    <row r="424" spans="1:8" ht="31.5" x14ac:dyDescent="0.25">
      <c r="A424" s="77" t="s">
        <v>362</v>
      </c>
      <c r="B424" s="78" t="s">
        <v>1584</v>
      </c>
      <c r="C424" s="78" t="s">
        <v>361</v>
      </c>
      <c r="D424" s="78"/>
      <c r="E424" s="79">
        <v>635638.69999999995</v>
      </c>
      <c r="F424" s="55">
        <v>629887.69999999995</v>
      </c>
      <c r="G424" s="44">
        <f t="shared" si="8"/>
        <v>0.99095240739747281</v>
      </c>
    </row>
    <row r="425" spans="1:8" x14ac:dyDescent="0.25">
      <c r="A425" s="77" t="s">
        <v>272</v>
      </c>
      <c r="B425" s="78" t="s">
        <v>1584</v>
      </c>
      <c r="C425" s="78" t="s">
        <v>361</v>
      </c>
      <c r="D425" s="78" t="s">
        <v>271</v>
      </c>
      <c r="E425" s="79">
        <v>464604.6</v>
      </c>
      <c r="F425" s="55">
        <v>464104.5</v>
      </c>
      <c r="G425" s="44">
        <f t="shared" si="8"/>
        <v>0.99892360084252296</v>
      </c>
    </row>
    <row r="426" spans="1:8" x14ac:dyDescent="0.25">
      <c r="A426" s="77" t="s">
        <v>300</v>
      </c>
      <c r="B426" s="78" t="s">
        <v>1584</v>
      </c>
      <c r="C426" s="78" t="s">
        <v>361</v>
      </c>
      <c r="D426" s="78" t="s">
        <v>299</v>
      </c>
      <c r="E426" s="79">
        <v>171034.1</v>
      </c>
      <c r="F426" s="55">
        <v>165783.20000000001</v>
      </c>
      <c r="G426" s="44">
        <f t="shared" si="8"/>
        <v>0.96929910468146419</v>
      </c>
    </row>
    <row r="427" spans="1:8" s="65" customFormat="1" ht="94.5" x14ac:dyDescent="0.25">
      <c r="A427" s="73" t="s">
        <v>1587</v>
      </c>
      <c r="B427" s="74" t="s">
        <v>1586</v>
      </c>
      <c r="C427" s="74"/>
      <c r="D427" s="74"/>
      <c r="E427" s="75">
        <v>156028.20000000001</v>
      </c>
      <c r="F427" s="54">
        <v>155842.9</v>
      </c>
      <c r="G427" s="39">
        <f t="shared" si="8"/>
        <v>0.99881239416977174</v>
      </c>
    </row>
    <row r="428" spans="1:8" s="65" customFormat="1" ht="94.5" x14ac:dyDescent="0.25">
      <c r="A428" s="73" t="s">
        <v>39</v>
      </c>
      <c r="B428" s="74" t="s">
        <v>1588</v>
      </c>
      <c r="C428" s="74"/>
      <c r="D428" s="74"/>
      <c r="E428" s="75">
        <v>156028.20000000001</v>
      </c>
      <c r="F428" s="54">
        <v>155842.9</v>
      </c>
      <c r="G428" s="39">
        <f t="shared" si="8"/>
        <v>0.99881239416977174</v>
      </c>
    </row>
    <row r="429" spans="1:8" ht="31.5" x14ac:dyDescent="0.25">
      <c r="A429" s="77" t="s">
        <v>21</v>
      </c>
      <c r="B429" s="78" t="s">
        <v>1588</v>
      </c>
      <c r="C429" s="78" t="s">
        <v>20</v>
      </c>
      <c r="D429" s="78"/>
      <c r="E429" s="79">
        <v>156028.20000000001</v>
      </c>
      <c r="F429" s="55">
        <v>155842.9</v>
      </c>
      <c r="G429" s="44">
        <f t="shared" si="8"/>
        <v>0.99881239416977174</v>
      </c>
    </row>
    <row r="430" spans="1:8" x14ac:dyDescent="0.25">
      <c r="A430" s="77" t="s">
        <v>272</v>
      </c>
      <c r="B430" s="78" t="s">
        <v>1588</v>
      </c>
      <c r="C430" s="78" t="s">
        <v>20</v>
      </c>
      <c r="D430" s="78" t="s">
        <v>271</v>
      </c>
      <c r="E430" s="79">
        <v>156028.20000000001</v>
      </c>
      <c r="F430" s="55">
        <v>155842.9</v>
      </c>
      <c r="G430" s="44">
        <f t="shared" si="8"/>
        <v>0.99881239416977174</v>
      </c>
    </row>
    <row r="431" spans="1:8" s="65" customFormat="1" ht="47.25" x14ac:dyDescent="0.25">
      <c r="A431" s="73" t="s">
        <v>87</v>
      </c>
      <c r="B431" s="74" t="s">
        <v>86</v>
      </c>
      <c r="C431" s="74"/>
      <c r="D431" s="74"/>
      <c r="E431" s="75">
        <v>21225254.899999999</v>
      </c>
      <c r="F431" s="54">
        <v>21116944.600000001</v>
      </c>
      <c r="G431" s="39">
        <f t="shared" si="8"/>
        <v>0.99489710250782448</v>
      </c>
      <c r="H431" s="76"/>
    </row>
    <row r="432" spans="1:8" s="65" customFormat="1" ht="31.5" x14ac:dyDescent="0.25">
      <c r="A432" s="73" t="s">
        <v>608</v>
      </c>
      <c r="B432" s="74" t="s">
        <v>607</v>
      </c>
      <c r="C432" s="74"/>
      <c r="D432" s="74"/>
      <c r="E432" s="75">
        <v>4364900.7</v>
      </c>
      <c r="F432" s="54">
        <v>4359085.0999999996</v>
      </c>
      <c r="G432" s="39">
        <f t="shared" si="8"/>
        <v>0.99866764437504829</v>
      </c>
    </row>
    <row r="433" spans="1:7" s="65" customFormat="1" ht="47.25" x14ac:dyDescent="0.25">
      <c r="A433" s="73" t="s">
        <v>610</v>
      </c>
      <c r="B433" s="74" t="s">
        <v>609</v>
      </c>
      <c r="C433" s="74"/>
      <c r="D433" s="74"/>
      <c r="E433" s="75">
        <v>4326426.0999999996</v>
      </c>
      <c r="F433" s="54">
        <v>4321644.3</v>
      </c>
      <c r="G433" s="39">
        <f t="shared" si="8"/>
        <v>0.99889474594284644</v>
      </c>
    </row>
    <row r="434" spans="1:7" s="65" customFormat="1" ht="31.5" x14ac:dyDescent="0.25">
      <c r="A434" s="73" t="s">
        <v>612</v>
      </c>
      <c r="B434" s="74" t="s">
        <v>611</v>
      </c>
      <c r="C434" s="74"/>
      <c r="D434" s="74"/>
      <c r="E434" s="75">
        <v>4285860.0999999996</v>
      </c>
      <c r="F434" s="54">
        <v>4281078.3</v>
      </c>
      <c r="G434" s="39">
        <f t="shared" si="8"/>
        <v>0.99888428462702272</v>
      </c>
    </row>
    <row r="435" spans="1:7" ht="61.5" customHeight="1" x14ac:dyDescent="0.25">
      <c r="A435" s="77" t="s">
        <v>17</v>
      </c>
      <c r="B435" s="78" t="s">
        <v>611</v>
      </c>
      <c r="C435" s="78" t="s">
        <v>16</v>
      </c>
      <c r="D435" s="78"/>
      <c r="E435" s="79">
        <v>949254.1</v>
      </c>
      <c r="F435" s="55">
        <v>947511.4</v>
      </c>
      <c r="G435" s="44">
        <f t="shared" si="8"/>
        <v>0.9981641375054372</v>
      </c>
    </row>
    <row r="436" spans="1:7" x14ac:dyDescent="0.25">
      <c r="A436" s="77" t="s">
        <v>606</v>
      </c>
      <c r="B436" s="78" t="s">
        <v>611</v>
      </c>
      <c r="C436" s="78" t="s">
        <v>16</v>
      </c>
      <c r="D436" s="78" t="s">
        <v>605</v>
      </c>
      <c r="E436" s="79">
        <v>949254.1</v>
      </c>
      <c r="F436" s="55">
        <v>947511.4</v>
      </c>
      <c r="G436" s="44">
        <f t="shared" si="8"/>
        <v>0.9981641375054372</v>
      </c>
    </row>
    <row r="437" spans="1:7" ht="31.5" x14ac:dyDescent="0.25">
      <c r="A437" s="77" t="s">
        <v>21</v>
      </c>
      <c r="B437" s="78" t="s">
        <v>611</v>
      </c>
      <c r="C437" s="78" t="s">
        <v>20</v>
      </c>
      <c r="D437" s="78"/>
      <c r="E437" s="79">
        <v>179240</v>
      </c>
      <c r="F437" s="55">
        <v>176220</v>
      </c>
      <c r="G437" s="44">
        <f t="shared" si="8"/>
        <v>0.98315108234769022</v>
      </c>
    </row>
    <row r="438" spans="1:7" x14ac:dyDescent="0.25">
      <c r="A438" s="77" t="s">
        <v>606</v>
      </c>
      <c r="B438" s="78" t="s">
        <v>611</v>
      </c>
      <c r="C438" s="78" t="s">
        <v>20</v>
      </c>
      <c r="D438" s="78" t="s">
        <v>605</v>
      </c>
      <c r="E438" s="79">
        <v>179240</v>
      </c>
      <c r="F438" s="55">
        <v>176220</v>
      </c>
      <c r="G438" s="44">
        <f t="shared" si="8"/>
        <v>0.98315108234769022</v>
      </c>
    </row>
    <row r="439" spans="1:7" x14ac:dyDescent="0.25">
      <c r="A439" s="77" t="s">
        <v>81</v>
      </c>
      <c r="B439" s="78" t="s">
        <v>611</v>
      </c>
      <c r="C439" s="78" t="s">
        <v>80</v>
      </c>
      <c r="D439" s="78"/>
      <c r="E439" s="79">
        <v>2113.1</v>
      </c>
      <c r="F439" s="55">
        <v>2112.9</v>
      </c>
      <c r="G439" s="44">
        <f t="shared" si="8"/>
        <v>0.99990535232596667</v>
      </c>
    </row>
    <row r="440" spans="1:7" x14ac:dyDescent="0.25">
      <c r="A440" s="77" t="s">
        <v>606</v>
      </c>
      <c r="B440" s="78" t="s">
        <v>611</v>
      </c>
      <c r="C440" s="78" t="s">
        <v>80</v>
      </c>
      <c r="D440" s="78" t="s">
        <v>605</v>
      </c>
      <c r="E440" s="79">
        <v>2113.1</v>
      </c>
      <c r="F440" s="55">
        <v>2112.9</v>
      </c>
      <c r="G440" s="44">
        <f t="shared" si="8"/>
        <v>0.99990535232596667</v>
      </c>
    </row>
    <row r="441" spans="1:7" ht="31.5" x14ac:dyDescent="0.25">
      <c r="A441" s="77" t="s">
        <v>41</v>
      </c>
      <c r="B441" s="78" t="s">
        <v>611</v>
      </c>
      <c r="C441" s="78" t="s">
        <v>40</v>
      </c>
      <c r="D441" s="78"/>
      <c r="E441" s="79">
        <v>3140161.3</v>
      </c>
      <c r="F441" s="55">
        <v>3140161.3</v>
      </c>
      <c r="G441" s="44">
        <f t="shared" si="8"/>
        <v>1</v>
      </c>
    </row>
    <row r="442" spans="1:7" x14ac:dyDescent="0.25">
      <c r="A442" s="77" t="s">
        <v>606</v>
      </c>
      <c r="B442" s="78" t="s">
        <v>611</v>
      </c>
      <c r="C442" s="78" t="s">
        <v>40</v>
      </c>
      <c r="D442" s="78" t="s">
        <v>605</v>
      </c>
      <c r="E442" s="79">
        <v>3140161.3</v>
      </c>
      <c r="F442" s="55">
        <v>3140161.3</v>
      </c>
      <c r="G442" s="44">
        <f t="shared" si="8"/>
        <v>1</v>
      </c>
    </row>
    <row r="443" spans="1:7" x14ac:dyDescent="0.25">
      <c r="A443" s="77" t="s">
        <v>72</v>
      </c>
      <c r="B443" s="78" t="s">
        <v>611</v>
      </c>
      <c r="C443" s="78" t="s">
        <v>3</v>
      </c>
      <c r="D443" s="78"/>
      <c r="E443" s="79">
        <v>15091.6</v>
      </c>
      <c r="F443" s="55">
        <v>15072.7</v>
      </c>
      <c r="G443" s="44">
        <f t="shared" si="8"/>
        <v>0.99874764769805724</v>
      </c>
    </row>
    <row r="444" spans="1:7" x14ac:dyDescent="0.25">
      <c r="A444" s="77" t="s">
        <v>606</v>
      </c>
      <c r="B444" s="78" t="s">
        <v>611</v>
      </c>
      <c r="C444" s="78" t="s">
        <v>3</v>
      </c>
      <c r="D444" s="78" t="s">
        <v>605</v>
      </c>
      <c r="E444" s="79">
        <v>15091.6</v>
      </c>
      <c r="F444" s="55">
        <v>15072.7</v>
      </c>
      <c r="G444" s="44">
        <f t="shared" si="8"/>
        <v>0.99874764769805724</v>
      </c>
    </row>
    <row r="445" spans="1:7" s="65" customFormat="1" ht="94.5" x14ac:dyDescent="0.25">
      <c r="A445" s="73" t="s">
        <v>39</v>
      </c>
      <c r="B445" s="74" t="s">
        <v>613</v>
      </c>
      <c r="C445" s="74"/>
      <c r="D445" s="74"/>
      <c r="E445" s="75">
        <v>40566</v>
      </c>
      <c r="F445" s="54">
        <v>40566</v>
      </c>
      <c r="G445" s="39">
        <f t="shared" si="8"/>
        <v>1</v>
      </c>
    </row>
    <row r="446" spans="1:7" ht="61.5" customHeight="1" x14ac:dyDescent="0.25">
      <c r="A446" s="77" t="s">
        <v>17</v>
      </c>
      <c r="B446" s="78" t="s">
        <v>613</v>
      </c>
      <c r="C446" s="78" t="s">
        <v>16</v>
      </c>
      <c r="D446" s="78"/>
      <c r="E446" s="79">
        <v>1741.2</v>
      </c>
      <c r="F446" s="55">
        <v>1741.2</v>
      </c>
      <c r="G446" s="44">
        <f t="shared" si="8"/>
        <v>1</v>
      </c>
    </row>
    <row r="447" spans="1:7" x14ac:dyDescent="0.25">
      <c r="A447" s="77" t="s">
        <v>606</v>
      </c>
      <c r="B447" s="78" t="s">
        <v>613</v>
      </c>
      <c r="C447" s="78" t="s">
        <v>16</v>
      </c>
      <c r="D447" s="78" t="s">
        <v>605</v>
      </c>
      <c r="E447" s="79">
        <v>1741.2</v>
      </c>
      <c r="F447" s="55">
        <v>1741.2</v>
      </c>
      <c r="G447" s="44">
        <f t="shared" si="8"/>
        <v>1</v>
      </c>
    </row>
    <row r="448" spans="1:7" ht="31.5" x14ac:dyDescent="0.25">
      <c r="A448" s="77" t="s">
        <v>41</v>
      </c>
      <c r="B448" s="78" t="s">
        <v>613</v>
      </c>
      <c r="C448" s="78" t="s">
        <v>40</v>
      </c>
      <c r="D448" s="78"/>
      <c r="E448" s="79">
        <v>38824.800000000003</v>
      </c>
      <c r="F448" s="55">
        <v>38824.800000000003</v>
      </c>
      <c r="G448" s="44">
        <f t="shared" si="8"/>
        <v>1</v>
      </c>
    </row>
    <row r="449" spans="1:7" x14ac:dyDescent="0.25">
      <c r="A449" s="77" t="s">
        <v>606</v>
      </c>
      <c r="B449" s="78" t="s">
        <v>613</v>
      </c>
      <c r="C449" s="78" t="s">
        <v>40</v>
      </c>
      <c r="D449" s="78" t="s">
        <v>605</v>
      </c>
      <c r="E449" s="79">
        <v>38824.800000000003</v>
      </c>
      <c r="F449" s="55">
        <v>38824.800000000003</v>
      </c>
      <c r="G449" s="44">
        <f t="shared" si="8"/>
        <v>1</v>
      </c>
    </row>
    <row r="450" spans="1:7" s="65" customFormat="1" ht="47.25" x14ac:dyDescent="0.25">
      <c r="A450" s="73" t="s">
        <v>615</v>
      </c>
      <c r="B450" s="74" t="s">
        <v>614</v>
      </c>
      <c r="C450" s="74"/>
      <c r="D450" s="74"/>
      <c r="E450" s="75">
        <v>19116.5</v>
      </c>
      <c r="F450" s="54">
        <v>19116.5</v>
      </c>
      <c r="G450" s="39">
        <f t="shared" si="8"/>
        <v>1</v>
      </c>
    </row>
    <row r="451" spans="1:7" s="65" customFormat="1" ht="94.5" x14ac:dyDescent="0.25">
      <c r="A451" s="73" t="s">
        <v>39</v>
      </c>
      <c r="B451" s="74" t="s">
        <v>616</v>
      </c>
      <c r="C451" s="74"/>
      <c r="D451" s="74"/>
      <c r="E451" s="75">
        <v>19116.5</v>
      </c>
      <c r="F451" s="54">
        <v>19116.5</v>
      </c>
      <c r="G451" s="39">
        <f t="shared" si="8"/>
        <v>1</v>
      </c>
    </row>
    <row r="452" spans="1:7" ht="31.5" x14ac:dyDescent="0.25">
      <c r="A452" s="77" t="s">
        <v>41</v>
      </c>
      <c r="B452" s="78" t="s">
        <v>616</v>
      </c>
      <c r="C452" s="78" t="s">
        <v>40</v>
      </c>
      <c r="D452" s="78"/>
      <c r="E452" s="79">
        <v>19116.5</v>
      </c>
      <c r="F452" s="55">
        <v>19116.5</v>
      </c>
      <c r="G452" s="44">
        <f t="shared" si="8"/>
        <v>1</v>
      </c>
    </row>
    <row r="453" spans="1:7" x14ac:dyDescent="0.25">
      <c r="A453" s="77" t="s">
        <v>606</v>
      </c>
      <c r="B453" s="78" t="s">
        <v>616</v>
      </c>
      <c r="C453" s="78" t="s">
        <v>40</v>
      </c>
      <c r="D453" s="78" t="s">
        <v>605</v>
      </c>
      <c r="E453" s="79">
        <v>19116.5</v>
      </c>
      <c r="F453" s="55">
        <v>19116.5</v>
      </c>
      <c r="G453" s="44">
        <f t="shared" si="8"/>
        <v>1</v>
      </c>
    </row>
    <row r="454" spans="1:7" s="65" customFormat="1" ht="78.75" x14ac:dyDescent="0.25">
      <c r="A454" s="73" t="s">
        <v>1594</v>
      </c>
      <c r="B454" s="74" t="s">
        <v>1593</v>
      </c>
      <c r="C454" s="74"/>
      <c r="D454" s="74"/>
      <c r="E454" s="75">
        <v>19358.099999999999</v>
      </c>
      <c r="F454" s="54">
        <v>18324.3</v>
      </c>
      <c r="G454" s="39">
        <f t="shared" si="8"/>
        <v>0.94659599857424026</v>
      </c>
    </row>
    <row r="455" spans="1:7" s="65" customFormat="1" ht="47.25" x14ac:dyDescent="0.25">
      <c r="A455" s="73" t="s">
        <v>1596</v>
      </c>
      <c r="B455" s="74" t="s">
        <v>1595</v>
      </c>
      <c r="C455" s="74"/>
      <c r="D455" s="74"/>
      <c r="E455" s="75">
        <v>19358.099999999999</v>
      </c>
      <c r="F455" s="54">
        <v>18324.3</v>
      </c>
      <c r="G455" s="39">
        <f t="shared" si="8"/>
        <v>0.94659599857424026</v>
      </c>
    </row>
    <row r="456" spans="1:7" ht="31.5" x14ac:dyDescent="0.25">
      <c r="A456" s="77" t="s">
        <v>362</v>
      </c>
      <c r="B456" s="78" t="s">
        <v>1595</v>
      </c>
      <c r="C456" s="78" t="s">
        <v>361</v>
      </c>
      <c r="D456" s="78"/>
      <c r="E456" s="79">
        <v>19358.099999999999</v>
      </c>
      <c r="F456" s="55">
        <v>18324.3</v>
      </c>
      <c r="G456" s="44">
        <f t="shared" si="8"/>
        <v>0.94659599857424026</v>
      </c>
    </row>
    <row r="457" spans="1:7" x14ac:dyDescent="0.25">
      <c r="A457" s="77" t="s">
        <v>383</v>
      </c>
      <c r="B457" s="78" t="s">
        <v>1595</v>
      </c>
      <c r="C457" s="78" t="s">
        <v>361</v>
      </c>
      <c r="D457" s="78" t="s">
        <v>382</v>
      </c>
      <c r="E457" s="79">
        <v>19358.099999999999</v>
      </c>
      <c r="F457" s="55">
        <v>18324.3</v>
      </c>
      <c r="G457" s="44">
        <f t="shared" si="8"/>
        <v>0.94659599857424026</v>
      </c>
    </row>
    <row r="458" spans="1:7" s="65" customFormat="1" ht="63" x14ac:dyDescent="0.25">
      <c r="A458" s="73" t="s">
        <v>749</v>
      </c>
      <c r="B458" s="74" t="s">
        <v>748</v>
      </c>
      <c r="C458" s="74"/>
      <c r="D458" s="74"/>
      <c r="E458" s="75">
        <v>1153283</v>
      </c>
      <c r="F458" s="54">
        <v>1151065.1000000001</v>
      </c>
      <c r="G458" s="39">
        <f t="shared" si="8"/>
        <v>0.99807688138991046</v>
      </c>
    </row>
    <row r="459" spans="1:7" s="65" customFormat="1" ht="47.25" x14ac:dyDescent="0.25">
      <c r="A459" s="73" t="s">
        <v>751</v>
      </c>
      <c r="B459" s="74" t="s">
        <v>750</v>
      </c>
      <c r="C459" s="74"/>
      <c r="D459" s="74"/>
      <c r="E459" s="75">
        <v>1153283</v>
      </c>
      <c r="F459" s="54">
        <v>1151065.1000000001</v>
      </c>
      <c r="G459" s="39">
        <f t="shared" si="8"/>
        <v>0.99807688138991046</v>
      </c>
    </row>
    <row r="460" spans="1:7" s="65" customFormat="1" ht="31.5" x14ac:dyDescent="0.25">
      <c r="A460" s="73" t="s">
        <v>15</v>
      </c>
      <c r="B460" s="74" t="s">
        <v>752</v>
      </c>
      <c r="C460" s="74"/>
      <c r="D460" s="74"/>
      <c r="E460" s="75">
        <v>189150.2</v>
      </c>
      <c r="F460" s="54">
        <v>189148.4</v>
      </c>
      <c r="G460" s="39">
        <f t="shared" ref="G460:G523" si="9">F460/E460</f>
        <v>0.99999048375312305</v>
      </c>
    </row>
    <row r="461" spans="1:7" ht="61.5" customHeight="1" x14ac:dyDescent="0.25">
      <c r="A461" s="77" t="s">
        <v>17</v>
      </c>
      <c r="B461" s="78" t="s">
        <v>752</v>
      </c>
      <c r="C461" s="78" t="s">
        <v>16</v>
      </c>
      <c r="D461" s="78"/>
      <c r="E461" s="79">
        <v>189150.2</v>
      </c>
      <c r="F461" s="55">
        <v>189148.4</v>
      </c>
      <c r="G461" s="44">
        <f t="shared" si="9"/>
        <v>0.99999048375312305</v>
      </c>
    </row>
    <row r="462" spans="1:7" x14ac:dyDescent="0.25">
      <c r="A462" s="77" t="s">
        <v>383</v>
      </c>
      <c r="B462" s="78" t="s">
        <v>752</v>
      </c>
      <c r="C462" s="78" t="s">
        <v>16</v>
      </c>
      <c r="D462" s="78" t="s">
        <v>382</v>
      </c>
      <c r="E462" s="79">
        <v>189150.2</v>
      </c>
      <c r="F462" s="55">
        <v>189148.4</v>
      </c>
      <c r="G462" s="44">
        <f t="shared" si="9"/>
        <v>0.99999048375312305</v>
      </c>
    </row>
    <row r="463" spans="1:7" s="65" customFormat="1" ht="31.5" x14ac:dyDescent="0.25">
      <c r="A463" s="73" t="s">
        <v>754</v>
      </c>
      <c r="B463" s="74" t="s">
        <v>753</v>
      </c>
      <c r="C463" s="74"/>
      <c r="D463" s="74"/>
      <c r="E463" s="75">
        <v>195735.3</v>
      </c>
      <c r="F463" s="54">
        <v>195650.4</v>
      </c>
      <c r="G463" s="39">
        <f t="shared" si="9"/>
        <v>0.99956625095217877</v>
      </c>
    </row>
    <row r="464" spans="1:7" ht="61.5" customHeight="1" x14ac:dyDescent="0.25">
      <c r="A464" s="77" t="s">
        <v>17</v>
      </c>
      <c r="B464" s="78" t="s">
        <v>753</v>
      </c>
      <c r="C464" s="78" t="s">
        <v>16</v>
      </c>
      <c r="D464" s="78"/>
      <c r="E464" s="79">
        <v>195735.3</v>
      </c>
      <c r="F464" s="55">
        <v>195650.4</v>
      </c>
      <c r="G464" s="44">
        <f t="shared" si="9"/>
        <v>0.99956625095217877</v>
      </c>
    </row>
    <row r="465" spans="1:7" x14ac:dyDescent="0.25">
      <c r="A465" s="77" t="s">
        <v>383</v>
      </c>
      <c r="B465" s="78" t="s">
        <v>753</v>
      </c>
      <c r="C465" s="78" t="s">
        <v>16</v>
      </c>
      <c r="D465" s="78" t="s">
        <v>382</v>
      </c>
      <c r="E465" s="79">
        <v>195735.3</v>
      </c>
      <c r="F465" s="55">
        <v>195650.4</v>
      </c>
      <c r="G465" s="44">
        <f t="shared" si="9"/>
        <v>0.99956625095217877</v>
      </c>
    </row>
    <row r="466" spans="1:7" s="65" customFormat="1" ht="31.5" x14ac:dyDescent="0.25">
      <c r="A466" s="73" t="s">
        <v>19</v>
      </c>
      <c r="B466" s="74" t="s">
        <v>755</v>
      </c>
      <c r="C466" s="74"/>
      <c r="D466" s="74"/>
      <c r="E466" s="75">
        <v>35412.800000000003</v>
      </c>
      <c r="F466" s="54">
        <v>35084.6</v>
      </c>
      <c r="G466" s="39">
        <f t="shared" si="9"/>
        <v>0.99073216464103364</v>
      </c>
    </row>
    <row r="467" spans="1:7" ht="61.5" customHeight="1" x14ac:dyDescent="0.25">
      <c r="A467" s="77" t="s">
        <v>17</v>
      </c>
      <c r="B467" s="78" t="s">
        <v>755</v>
      </c>
      <c r="C467" s="78" t="s">
        <v>16</v>
      </c>
      <c r="D467" s="78"/>
      <c r="E467" s="79">
        <v>4783.2</v>
      </c>
      <c r="F467" s="55">
        <v>4711.2</v>
      </c>
      <c r="G467" s="44">
        <f t="shared" si="9"/>
        <v>0.98494731560461612</v>
      </c>
    </row>
    <row r="468" spans="1:7" x14ac:dyDescent="0.25">
      <c r="A468" s="77" t="s">
        <v>383</v>
      </c>
      <c r="B468" s="78" t="s">
        <v>755</v>
      </c>
      <c r="C468" s="78" t="s">
        <v>16</v>
      </c>
      <c r="D468" s="78" t="s">
        <v>382</v>
      </c>
      <c r="E468" s="79">
        <v>4783.2</v>
      </c>
      <c r="F468" s="55">
        <v>4711.2</v>
      </c>
      <c r="G468" s="44">
        <f t="shared" si="9"/>
        <v>0.98494731560461612</v>
      </c>
    </row>
    <row r="469" spans="1:7" ht="31.5" x14ac:dyDescent="0.25">
      <c r="A469" s="77" t="s">
        <v>21</v>
      </c>
      <c r="B469" s="78" t="s">
        <v>755</v>
      </c>
      <c r="C469" s="78" t="s">
        <v>20</v>
      </c>
      <c r="D469" s="78"/>
      <c r="E469" s="79">
        <v>29583.1</v>
      </c>
      <c r="F469" s="55">
        <v>29332.3</v>
      </c>
      <c r="G469" s="44">
        <f t="shared" si="9"/>
        <v>0.9915221866538666</v>
      </c>
    </row>
    <row r="470" spans="1:7" x14ac:dyDescent="0.25">
      <c r="A470" s="77" t="s">
        <v>383</v>
      </c>
      <c r="B470" s="78" t="s">
        <v>755</v>
      </c>
      <c r="C470" s="78" t="s">
        <v>20</v>
      </c>
      <c r="D470" s="78" t="s">
        <v>382</v>
      </c>
      <c r="E470" s="79">
        <v>29583.1</v>
      </c>
      <c r="F470" s="55">
        <v>29332.3</v>
      </c>
      <c r="G470" s="44">
        <f t="shared" si="9"/>
        <v>0.9915221866538666</v>
      </c>
    </row>
    <row r="471" spans="1:7" x14ac:dyDescent="0.25">
      <c r="A471" s="77" t="s">
        <v>81</v>
      </c>
      <c r="B471" s="78" t="s">
        <v>755</v>
      </c>
      <c r="C471" s="78" t="s">
        <v>80</v>
      </c>
      <c r="D471" s="78"/>
      <c r="E471" s="79">
        <v>257.3</v>
      </c>
      <c r="F471" s="55">
        <v>256.7</v>
      </c>
      <c r="G471" s="44">
        <f t="shared" si="9"/>
        <v>0.99766809172172555</v>
      </c>
    </row>
    <row r="472" spans="1:7" x14ac:dyDescent="0.25">
      <c r="A472" s="77" t="s">
        <v>383</v>
      </c>
      <c r="B472" s="78" t="s">
        <v>755</v>
      </c>
      <c r="C472" s="78" t="s">
        <v>80</v>
      </c>
      <c r="D472" s="78" t="s">
        <v>382</v>
      </c>
      <c r="E472" s="79">
        <v>257.3</v>
      </c>
      <c r="F472" s="55">
        <v>256.7</v>
      </c>
      <c r="G472" s="44">
        <f t="shared" si="9"/>
        <v>0.99766809172172555</v>
      </c>
    </row>
    <row r="473" spans="1:7" x14ac:dyDescent="0.25">
      <c r="A473" s="77" t="s">
        <v>72</v>
      </c>
      <c r="B473" s="78" t="s">
        <v>755</v>
      </c>
      <c r="C473" s="78" t="s">
        <v>3</v>
      </c>
      <c r="D473" s="78"/>
      <c r="E473" s="79">
        <v>789.2</v>
      </c>
      <c r="F473" s="55">
        <v>784.4</v>
      </c>
      <c r="G473" s="44">
        <f t="shared" si="9"/>
        <v>0.99391789153573229</v>
      </c>
    </row>
    <row r="474" spans="1:7" x14ac:dyDescent="0.25">
      <c r="A474" s="77" t="s">
        <v>383</v>
      </c>
      <c r="B474" s="78" t="s">
        <v>755</v>
      </c>
      <c r="C474" s="78" t="s">
        <v>3</v>
      </c>
      <c r="D474" s="78" t="s">
        <v>382</v>
      </c>
      <c r="E474" s="79">
        <v>789.2</v>
      </c>
      <c r="F474" s="55">
        <v>784.4</v>
      </c>
      <c r="G474" s="44">
        <f t="shared" si="9"/>
        <v>0.99391789153573229</v>
      </c>
    </row>
    <row r="475" spans="1:7" s="65" customFormat="1" ht="47.25" x14ac:dyDescent="0.25">
      <c r="A475" s="73" t="s">
        <v>757</v>
      </c>
      <c r="B475" s="74" t="s">
        <v>756</v>
      </c>
      <c r="C475" s="74"/>
      <c r="D475" s="74"/>
      <c r="E475" s="75">
        <v>728129.4</v>
      </c>
      <c r="F475" s="54">
        <v>726445.2</v>
      </c>
      <c r="G475" s="39">
        <f t="shared" si="9"/>
        <v>0.99768694959989246</v>
      </c>
    </row>
    <row r="476" spans="1:7" ht="61.5" customHeight="1" x14ac:dyDescent="0.25">
      <c r="A476" s="77" t="s">
        <v>17</v>
      </c>
      <c r="B476" s="78" t="s">
        <v>756</v>
      </c>
      <c r="C476" s="78" t="s">
        <v>16</v>
      </c>
      <c r="D476" s="78"/>
      <c r="E476" s="79">
        <v>673265.8</v>
      </c>
      <c r="F476" s="55">
        <v>671743.1</v>
      </c>
      <c r="G476" s="44">
        <f t="shared" si="9"/>
        <v>0.99773833751840646</v>
      </c>
    </row>
    <row r="477" spans="1:7" x14ac:dyDescent="0.25">
      <c r="A477" s="77" t="s">
        <v>383</v>
      </c>
      <c r="B477" s="78" t="s">
        <v>756</v>
      </c>
      <c r="C477" s="78" t="s">
        <v>16</v>
      </c>
      <c r="D477" s="78" t="s">
        <v>382</v>
      </c>
      <c r="E477" s="79">
        <v>673265.8</v>
      </c>
      <c r="F477" s="55">
        <v>671743.1</v>
      </c>
      <c r="G477" s="44">
        <f t="shared" si="9"/>
        <v>0.99773833751840646</v>
      </c>
    </row>
    <row r="478" spans="1:7" ht="31.5" x14ac:dyDescent="0.25">
      <c r="A478" s="77" t="s">
        <v>21</v>
      </c>
      <c r="B478" s="78" t="s">
        <v>756</v>
      </c>
      <c r="C478" s="78" t="s">
        <v>20</v>
      </c>
      <c r="D478" s="78"/>
      <c r="E478" s="79">
        <v>53216.1</v>
      </c>
      <c r="F478" s="55">
        <v>53092.7</v>
      </c>
      <c r="G478" s="44">
        <f t="shared" si="9"/>
        <v>0.99768115288418346</v>
      </c>
    </row>
    <row r="479" spans="1:7" x14ac:dyDescent="0.25">
      <c r="A479" s="77" t="s">
        <v>383</v>
      </c>
      <c r="B479" s="78" t="s">
        <v>756</v>
      </c>
      <c r="C479" s="78" t="s">
        <v>20</v>
      </c>
      <c r="D479" s="78" t="s">
        <v>382</v>
      </c>
      <c r="E479" s="79">
        <v>53216.1</v>
      </c>
      <c r="F479" s="55">
        <v>53092.7</v>
      </c>
      <c r="G479" s="44">
        <f t="shared" si="9"/>
        <v>0.99768115288418346</v>
      </c>
    </row>
    <row r="480" spans="1:7" x14ac:dyDescent="0.25">
      <c r="A480" s="77" t="s">
        <v>81</v>
      </c>
      <c r="B480" s="78" t="s">
        <v>756</v>
      </c>
      <c r="C480" s="78" t="s">
        <v>80</v>
      </c>
      <c r="D480" s="78"/>
      <c r="E480" s="79">
        <v>242.3</v>
      </c>
      <c r="F480" s="55">
        <v>242.1</v>
      </c>
      <c r="G480" s="44">
        <f t="shared" si="9"/>
        <v>0.99917457697069745</v>
      </c>
    </row>
    <row r="481" spans="1:7" x14ac:dyDescent="0.25">
      <c r="A481" s="77" t="s">
        <v>383</v>
      </c>
      <c r="B481" s="78" t="s">
        <v>756</v>
      </c>
      <c r="C481" s="78" t="s">
        <v>80</v>
      </c>
      <c r="D481" s="78" t="s">
        <v>382</v>
      </c>
      <c r="E481" s="79">
        <v>242.3</v>
      </c>
      <c r="F481" s="55">
        <v>242.1</v>
      </c>
      <c r="G481" s="44">
        <f t="shared" si="9"/>
        <v>0.99917457697069745</v>
      </c>
    </row>
    <row r="482" spans="1:7" x14ac:dyDescent="0.25">
      <c r="A482" s="77" t="s">
        <v>72</v>
      </c>
      <c r="B482" s="78" t="s">
        <v>756</v>
      </c>
      <c r="C482" s="78" t="s">
        <v>3</v>
      </c>
      <c r="D482" s="78"/>
      <c r="E482" s="79">
        <v>1405.2</v>
      </c>
      <c r="F482" s="55">
        <v>1367.3</v>
      </c>
      <c r="G482" s="44">
        <f t="shared" si="9"/>
        <v>0.97302875035582115</v>
      </c>
    </row>
    <row r="483" spans="1:7" x14ac:dyDescent="0.25">
      <c r="A483" s="77" t="s">
        <v>383</v>
      </c>
      <c r="B483" s="78" t="s">
        <v>756</v>
      </c>
      <c r="C483" s="78" t="s">
        <v>3</v>
      </c>
      <c r="D483" s="78" t="s">
        <v>382</v>
      </c>
      <c r="E483" s="79">
        <v>1405.2</v>
      </c>
      <c r="F483" s="55">
        <v>1367.3</v>
      </c>
      <c r="G483" s="44">
        <f t="shared" si="9"/>
        <v>0.97302875035582115</v>
      </c>
    </row>
    <row r="484" spans="1:7" s="65" customFormat="1" ht="94.5" x14ac:dyDescent="0.25">
      <c r="A484" s="73" t="s">
        <v>39</v>
      </c>
      <c r="B484" s="74" t="s">
        <v>758</v>
      </c>
      <c r="C484" s="74"/>
      <c r="D484" s="74"/>
      <c r="E484" s="75">
        <v>4855.3</v>
      </c>
      <c r="F484" s="54">
        <v>4736.5</v>
      </c>
      <c r="G484" s="39">
        <f t="shared" si="9"/>
        <v>0.97553189298292586</v>
      </c>
    </row>
    <row r="485" spans="1:7" ht="31.5" x14ac:dyDescent="0.25">
      <c r="A485" s="77" t="s">
        <v>21</v>
      </c>
      <c r="B485" s="78" t="s">
        <v>758</v>
      </c>
      <c r="C485" s="78" t="s">
        <v>20</v>
      </c>
      <c r="D485" s="78"/>
      <c r="E485" s="79">
        <v>4855.3</v>
      </c>
      <c r="F485" s="55">
        <v>4736.5</v>
      </c>
      <c r="G485" s="44">
        <f t="shared" si="9"/>
        <v>0.97553189298292586</v>
      </c>
    </row>
    <row r="486" spans="1:7" x14ac:dyDescent="0.25">
      <c r="A486" s="77" t="s">
        <v>383</v>
      </c>
      <c r="B486" s="78" t="s">
        <v>758</v>
      </c>
      <c r="C486" s="78" t="s">
        <v>20</v>
      </c>
      <c r="D486" s="78" t="s">
        <v>382</v>
      </c>
      <c r="E486" s="79">
        <v>4855.3</v>
      </c>
      <c r="F486" s="55">
        <v>4736.5</v>
      </c>
      <c r="G486" s="44">
        <f t="shared" si="9"/>
        <v>0.97553189298292586</v>
      </c>
    </row>
    <row r="487" spans="1:7" s="65" customFormat="1" ht="31.5" x14ac:dyDescent="0.25">
      <c r="A487" s="73" t="s">
        <v>385</v>
      </c>
      <c r="B487" s="74" t="s">
        <v>384</v>
      </c>
      <c r="C487" s="74"/>
      <c r="D487" s="74"/>
      <c r="E487" s="75">
        <v>7578577.2999999998</v>
      </c>
      <c r="F487" s="54">
        <v>7489659</v>
      </c>
      <c r="G487" s="39">
        <f t="shared" si="9"/>
        <v>0.98826715140848409</v>
      </c>
    </row>
    <row r="488" spans="1:7" s="65" customFormat="1" ht="94.5" x14ac:dyDescent="0.25">
      <c r="A488" s="73" t="s">
        <v>563</v>
      </c>
      <c r="B488" s="74" t="s">
        <v>562</v>
      </c>
      <c r="C488" s="74"/>
      <c r="D488" s="74"/>
      <c r="E488" s="75">
        <v>7361331.4000000004</v>
      </c>
      <c r="F488" s="54">
        <v>7277059.2999999998</v>
      </c>
      <c r="G488" s="39">
        <f t="shared" si="9"/>
        <v>0.98855205730854601</v>
      </c>
    </row>
    <row r="489" spans="1:7" s="65" customFormat="1" ht="126" x14ac:dyDescent="0.25">
      <c r="A489" s="81" t="s">
        <v>565</v>
      </c>
      <c r="B489" s="74" t="s">
        <v>564</v>
      </c>
      <c r="C489" s="74"/>
      <c r="D489" s="74"/>
      <c r="E489" s="75">
        <v>23448</v>
      </c>
      <c r="F489" s="54">
        <v>23249.8</v>
      </c>
      <c r="G489" s="39">
        <f t="shared" si="9"/>
        <v>0.99154725349709993</v>
      </c>
    </row>
    <row r="490" spans="1:7" x14ac:dyDescent="0.25">
      <c r="A490" s="77" t="s">
        <v>72</v>
      </c>
      <c r="B490" s="78" t="s">
        <v>564</v>
      </c>
      <c r="C490" s="78" t="s">
        <v>3</v>
      </c>
      <c r="D490" s="78"/>
      <c r="E490" s="79">
        <v>23448</v>
      </c>
      <c r="F490" s="55">
        <v>23249.8</v>
      </c>
      <c r="G490" s="44">
        <f t="shared" si="9"/>
        <v>0.99154725349709993</v>
      </c>
    </row>
    <row r="491" spans="1:7" x14ac:dyDescent="0.25">
      <c r="A491" s="77" t="s">
        <v>561</v>
      </c>
      <c r="B491" s="78" t="s">
        <v>564</v>
      </c>
      <c r="C491" s="78" t="s">
        <v>3</v>
      </c>
      <c r="D491" s="78" t="s">
        <v>560</v>
      </c>
      <c r="E491" s="79">
        <v>23448</v>
      </c>
      <c r="F491" s="55">
        <v>23249.8</v>
      </c>
      <c r="G491" s="44">
        <f t="shared" si="9"/>
        <v>0.99154725349709993</v>
      </c>
    </row>
    <row r="492" spans="1:7" s="65" customFormat="1" ht="47.25" x14ac:dyDescent="0.25">
      <c r="A492" s="73" t="s">
        <v>602</v>
      </c>
      <c r="B492" s="74" t="s">
        <v>601</v>
      </c>
      <c r="C492" s="74"/>
      <c r="D492" s="74"/>
      <c r="E492" s="75">
        <v>8170.6</v>
      </c>
      <c r="F492" s="54">
        <v>8152.7</v>
      </c>
      <c r="G492" s="39">
        <f t="shared" si="9"/>
        <v>0.99780921841725201</v>
      </c>
    </row>
    <row r="493" spans="1:7" x14ac:dyDescent="0.25">
      <c r="A493" s="77" t="s">
        <v>81</v>
      </c>
      <c r="B493" s="78" t="s">
        <v>601</v>
      </c>
      <c r="C493" s="78" t="s">
        <v>80</v>
      </c>
      <c r="D493" s="78"/>
      <c r="E493" s="79">
        <v>8170.6</v>
      </c>
      <c r="F493" s="55">
        <v>8152.7</v>
      </c>
      <c r="G493" s="44">
        <f t="shared" si="9"/>
        <v>0.99780921841725201</v>
      </c>
    </row>
    <row r="494" spans="1:7" x14ac:dyDescent="0.25">
      <c r="A494" s="77" t="s">
        <v>600</v>
      </c>
      <c r="B494" s="78" t="s">
        <v>601</v>
      </c>
      <c r="C494" s="78" t="s">
        <v>80</v>
      </c>
      <c r="D494" s="78" t="s">
        <v>599</v>
      </c>
      <c r="E494" s="79">
        <v>8170.6</v>
      </c>
      <c r="F494" s="55">
        <v>8152.7</v>
      </c>
      <c r="G494" s="44">
        <f t="shared" si="9"/>
        <v>0.99780921841725201</v>
      </c>
    </row>
    <row r="495" spans="1:7" s="65" customFormat="1" ht="47.25" x14ac:dyDescent="0.25">
      <c r="A495" s="73" t="s">
        <v>604</v>
      </c>
      <c r="B495" s="74" t="s">
        <v>603</v>
      </c>
      <c r="C495" s="74"/>
      <c r="D495" s="74"/>
      <c r="E495" s="75">
        <v>128601.7</v>
      </c>
      <c r="F495" s="54">
        <v>128586</v>
      </c>
      <c r="G495" s="39">
        <f t="shared" si="9"/>
        <v>0.99987791763250411</v>
      </c>
    </row>
    <row r="496" spans="1:7" x14ac:dyDescent="0.25">
      <c r="A496" s="77" t="s">
        <v>81</v>
      </c>
      <c r="B496" s="78" t="s">
        <v>603</v>
      </c>
      <c r="C496" s="78" t="s">
        <v>80</v>
      </c>
      <c r="D496" s="78"/>
      <c r="E496" s="79">
        <v>128601.7</v>
      </c>
      <c r="F496" s="55">
        <v>128586</v>
      </c>
      <c r="G496" s="44">
        <f t="shared" si="9"/>
        <v>0.99987791763250411</v>
      </c>
    </row>
    <row r="497" spans="1:7" x14ac:dyDescent="0.25">
      <c r="A497" s="77" t="s">
        <v>600</v>
      </c>
      <c r="B497" s="78" t="s">
        <v>603</v>
      </c>
      <c r="C497" s="78" t="s">
        <v>80</v>
      </c>
      <c r="D497" s="78" t="s">
        <v>599</v>
      </c>
      <c r="E497" s="79">
        <v>128601.7</v>
      </c>
      <c r="F497" s="55">
        <v>128586</v>
      </c>
      <c r="G497" s="44">
        <f t="shared" si="9"/>
        <v>0.99987791763250411</v>
      </c>
    </row>
    <row r="498" spans="1:7" s="65" customFormat="1" ht="78.75" x14ac:dyDescent="0.25">
      <c r="A498" s="73" t="s">
        <v>629</v>
      </c>
      <c r="B498" s="74" t="s">
        <v>628</v>
      </c>
      <c r="C498" s="74"/>
      <c r="D498" s="74"/>
      <c r="E498" s="75">
        <v>2746.7</v>
      </c>
      <c r="F498" s="54">
        <v>2743</v>
      </c>
      <c r="G498" s="39">
        <f t="shared" si="9"/>
        <v>0.99865292896930868</v>
      </c>
    </row>
    <row r="499" spans="1:7" ht="31.5" x14ac:dyDescent="0.25">
      <c r="A499" s="77" t="s">
        <v>21</v>
      </c>
      <c r="B499" s="78" t="s">
        <v>628</v>
      </c>
      <c r="C499" s="78" t="s">
        <v>20</v>
      </c>
      <c r="D499" s="78"/>
      <c r="E499" s="79">
        <v>19.100000000000001</v>
      </c>
      <c r="F499" s="55">
        <v>19.100000000000001</v>
      </c>
      <c r="G499" s="44">
        <f t="shared" si="9"/>
        <v>1</v>
      </c>
    </row>
    <row r="500" spans="1:7" x14ac:dyDescent="0.25">
      <c r="A500" s="77" t="s">
        <v>164</v>
      </c>
      <c r="B500" s="78" t="s">
        <v>628</v>
      </c>
      <c r="C500" s="78" t="s">
        <v>20</v>
      </c>
      <c r="D500" s="78" t="s">
        <v>163</v>
      </c>
      <c r="E500" s="79">
        <v>19.100000000000001</v>
      </c>
      <c r="F500" s="55">
        <v>19.100000000000001</v>
      </c>
      <c r="G500" s="44">
        <f t="shared" si="9"/>
        <v>1</v>
      </c>
    </row>
    <row r="501" spans="1:7" x14ac:dyDescent="0.25">
      <c r="A501" s="77" t="s">
        <v>81</v>
      </c>
      <c r="B501" s="78" t="s">
        <v>628</v>
      </c>
      <c r="C501" s="78" t="s">
        <v>80</v>
      </c>
      <c r="D501" s="78"/>
      <c r="E501" s="79">
        <v>2727.6</v>
      </c>
      <c r="F501" s="55">
        <v>2723.9</v>
      </c>
      <c r="G501" s="44">
        <f t="shared" si="9"/>
        <v>0.99864349611379977</v>
      </c>
    </row>
    <row r="502" spans="1:7" x14ac:dyDescent="0.25">
      <c r="A502" s="77" t="s">
        <v>164</v>
      </c>
      <c r="B502" s="78" t="s">
        <v>628</v>
      </c>
      <c r="C502" s="78" t="s">
        <v>80</v>
      </c>
      <c r="D502" s="78" t="s">
        <v>163</v>
      </c>
      <c r="E502" s="79">
        <v>2727.6</v>
      </c>
      <c r="F502" s="55">
        <v>2723.9</v>
      </c>
      <c r="G502" s="44">
        <f t="shared" si="9"/>
        <v>0.99864349611379977</v>
      </c>
    </row>
    <row r="503" spans="1:7" s="65" customFormat="1" ht="31.5" x14ac:dyDescent="0.25">
      <c r="A503" s="73" t="s">
        <v>631</v>
      </c>
      <c r="B503" s="74" t="s">
        <v>630</v>
      </c>
      <c r="C503" s="74"/>
      <c r="D503" s="74"/>
      <c r="E503" s="75">
        <v>12573.1</v>
      </c>
      <c r="F503" s="54">
        <v>12478.3</v>
      </c>
      <c r="G503" s="39">
        <f t="shared" si="9"/>
        <v>0.99246009337394903</v>
      </c>
    </row>
    <row r="504" spans="1:7" ht="31.5" x14ac:dyDescent="0.25">
      <c r="A504" s="77" t="s">
        <v>21</v>
      </c>
      <c r="B504" s="78" t="s">
        <v>630</v>
      </c>
      <c r="C504" s="78" t="s">
        <v>20</v>
      </c>
      <c r="D504" s="78"/>
      <c r="E504" s="79">
        <v>91.8</v>
      </c>
      <c r="F504" s="55">
        <v>89.6</v>
      </c>
      <c r="G504" s="44">
        <f t="shared" si="9"/>
        <v>0.97603485838779958</v>
      </c>
    </row>
    <row r="505" spans="1:7" x14ac:dyDescent="0.25">
      <c r="A505" s="77" t="s">
        <v>164</v>
      </c>
      <c r="B505" s="78" t="s">
        <v>630</v>
      </c>
      <c r="C505" s="78" t="s">
        <v>20</v>
      </c>
      <c r="D505" s="78" t="s">
        <v>163</v>
      </c>
      <c r="E505" s="79">
        <v>91.8</v>
      </c>
      <c r="F505" s="55">
        <v>89.6</v>
      </c>
      <c r="G505" s="44">
        <f t="shared" si="9"/>
        <v>0.97603485838779958</v>
      </c>
    </row>
    <row r="506" spans="1:7" x14ac:dyDescent="0.25">
      <c r="A506" s="77" t="s">
        <v>81</v>
      </c>
      <c r="B506" s="78" t="s">
        <v>630</v>
      </c>
      <c r="C506" s="78" t="s">
        <v>80</v>
      </c>
      <c r="D506" s="78"/>
      <c r="E506" s="79">
        <v>12481.3</v>
      </c>
      <c r="F506" s="55">
        <v>12388.7</v>
      </c>
      <c r="G506" s="44">
        <f t="shared" si="9"/>
        <v>0.99258090102793795</v>
      </c>
    </row>
    <row r="507" spans="1:7" x14ac:dyDescent="0.25">
      <c r="A507" s="77" t="s">
        <v>164</v>
      </c>
      <c r="B507" s="78" t="s">
        <v>630</v>
      </c>
      <c r="C507" s="78" t="s">
        <v>80</v>
      </c>
      <c r="D507" s="78" t="s">
        <v>163</v>
      </c>
      <c r="E507" s="79">
        <v>12481.3</v>
      </c>
      <c r="F507" s="55">
        <v>12388.7</v>
      </c>
      <c r="G507" s="44">
        <f t="shared" si="9"/>
        <v>0.99258090102793795</v>
      </c>
    </row>
    <row r="508" spans="1:7" s="65" customFormat="1" ht="94.5" x14ac:dyDescent="0.25">
      <c r="A508" s="81" t="s">
        <v>633</v>
      </c>
      <c r="B508" s="74" t="s">
        <v>632</v>
      </c>
      <c r="C508" s="74"/>
      <c r="D508" s="74"/>
      <c r="E508" s="75">
        <v>27169</v>
      </c>
      <c r="F508" s="54">
        <v>27140.1</v>
      </c>
      <c r="G508" s="39">
        <f t="shared" si="9"/>
        <v>0.99893628768081266</v>
      </c>
    </row>
    <row r="509" spans="1:7" ht="31.5" x14ac:dyDescent="0.25">
      <c r="A509" s="77" t="s">
        <v>21</v>
      </c>
      <c r="B509" s="78" t="s">
        <v>632</v>
      </c>
      <c r="C509" s="78" t="s">
        <v>20</v>
      </c>
      <c r="D509" s="78"/>
      <c r="E509" s="79">
        <v>153</v>
      </c>
      <c r="F509" s="55">
        <v>152.1</v>
      </c>
      <c r="G509" s="44">
        <f t="shared" si="9"/>
        <v>0.99411764705882344</v>
      </c>
    </row>
    <row r="510" spans="1:7" x14ac:dyDescent="0.25">
      <c r="A510" s="77" t="s">
        <v>164</v>
      </c>
      <c r="B510" s="78" t="s">
        <v>632</v>
      </c>
      <c r="C510" s="78" t="s">
        <v>20</v>
      </c>
      <c r="D510" s="78" t="s">
        <v>163</v>
      </c>
      <c r="E510" s="79">
        <v>153</v>
      </c>
      <c r="F510" s="55">
        <v>152.1</v>
      </c>
      <c r="G510" s="44">
        <f t="shared" si="9"/>
        <v>0.99411764705882344</v>
      </c>
    </row>
    <row r="511" spans="1:7" x14ac:dyDescent="0.25">
      <c r="A511" s="77" t="s">
        <v>81</v>
      </c>
      <c r="B511" s="78" t="s">
        <v>632</v>
      </c>
      <c r="C511" s="78" t="s">
        <v>80</v>
      </c>
      <c r="D511" s="78"/>
      <c r="E511" s="79">
        <v>27016</v>
      </c>
      <c r="F511" s="55">
        <v>26988</v>
      </c>
      <c r="G511" s="44">
        <f t="shared" si="9"/>
        <v>0.99896357713947292</v>
      </c>
    </row>
    <row r="512" spans="1:7" x14ac:dyDescent="0.25">
      <c r="A512" s="77" t="s">
        <v>164</v>
      </c>
      <c r="B512" s="78" t="s">
        <v>632</v>
      </c>
      <c r="C512" s="78" t="s">
        <v>80</v>
      </c>
      <c r="D512" s="78" t="s">
        <v>163</v>
      </c>
      <c r="E512" s="79">
        <v>27016</v>
      </c>
      <c r="F512" s="55">
        <v>26988</v>
      </c>
      <c r="G512" s="44">
        <f t="shared" si="9"/>
        <v>0.99896357713947292</v>
      </c>
    </row>
    <row r="513" spans="1:7" s="65" customFormat="1" ht="110.25" x14ac:dyDescent="0.25">
      <c r="A513" s="81" t="s">
        <v>635</v>
      </c>
      <c r="B513" s="74" t="s">
        <v>634</v>
      </c>
      <c r="C513" s="74"/>
      <c r="D513" s="74"/>
      <c r="E513" s="75">
        <v>1531634.1</v>
      </c>
      <c r="F513" s="54">
        <v>1531161</v>
      </c>
      <c r="G513" s="39">
        <f t="shared" si="9"/>
        <v>0.9996911142158561</v>
      </c>
    </row>
    <row r="514" spans="1:7" ht="31.5" x14ac:dyDescent="0.25">
      <c r="A514" s="77" t="s">
        <v>21</v>
      </c>
      <c r="B514" s="78" t="s">
        <v>634</v>
      </c>
      <c r="C514" s="78" t="s">
        <v>20</v>
      </c>
      <c r="D514" s="78"/>
      <c r="E514" s="79">
        <v>16885.3</v>
      </c>
      <c r="F514" s="55">
        <v>16595.400000000001</v>
      </c>
      <c r="G514" s="44">
        <f t="shared" si="9"/>
        <v>0.98283122005531454</v>
      </c>
    </row>
    <row r="515" spans="1:7" x14ac:dyDescent="0.25">
      <c r="A515" s="77" t="s">
        <v>164</v>
      </c>
      <c r="B515" s="78" t="s">
        <v>634</v>
      </c>
      <c r="C515" s="78" t="s">
        <v>20</v>
      </c>
      <c r="D515" s="78" t="s">
        <v>163</v>
      </c>
      <c r="E515" s="79">
        <v>16885.3</v>
      </c>
      <c r="F515" s="55">
        <v>16595.400000000001</v>
      </c>
      <c r="G515" s="44">
        <f t="shared" si="9"/>
        <v>0.98283122005531454</v>
      </c>
    </row>
    <row r="516" spans="1:7" x14ac:dyDescent="0.25">
      <c r="A516" s="77" t="s">
        <v>81</v>
      </c>
      <c r="B516" s="78" t="s">
        <v>634</v>
      </c>
      <c r="C516" s="78" t="s">
        <v>80</v>
      </c>
      <c r="D516" s="78"/>
      <c r="E516" s="79">
        <v>1514748.8</v>
      </c>
      <c r="F516" s="55">
        <v>1514565.6</v>
      </c>
      <c r="G516" s="44">
        <f t="shared" si="9"/>
        <v>0.9998790558540136</v>
      </c>
    </row>
    <row r="517" spans="1:7" x14ac:dyDescent="0.25">
      <c r="A517" s="77" t="s">
        <v>164</v>
      </c>
      <c r="B517" s="78" t="s">
        <v>634</v>
      </c>
      <c r="C517" s="78" t="s">
        <v>80</v>
      </c>
      <c r="D517" s="78" t="s">
        <v>163</v>
      </c>
      <c r="E517" s="79">
        <v>1514748.8</v>
      </c>
      <c r="F517" s="55">
        <v>1514565.6</v>
      </c>
      <c r="G517" s="44">
        <f t="shared" si="9"/>
        <v>0.9998790558540136</v>
      </c>
    </row>
    <row r="518" spans="1:7" s="65" customFormat="1" ht="94.5" x14ac:dyDescent="0.25">
      <c r="A518" s="73" t="s">
        <v>637</v>
      </c>
      <c r="B518" s="74" t="s">
        <v>636</v>
      </c>
      <c r="C518" s="74"/>
      <c r="D518" s="74"/>
      <c r="E518" s="75">
        <v>58825.4</v>
      </c>
      <c r="F518" s="54">
        <v>58612.1</v>
      </c>
      <c r="G518" s="39">
        <f t="shared" si="9"/>
        <v>0.9963740153063132</v>
      </c>
    </row>
    <row r="519" spans="1:7" ht="31.5" x14ac:dyDescent="0.25">
      <c r="A519" s="77" t="s">
        <v>21</v>
      </c>
      <c r="B519" s="78" t="s">
        <v>636</v>
      </c>
      <c r="C519" s="78" t="s">
        <v>20</v>
      </c>
      <c r="D519" s="78"/>
      <c r="E519" s="79">
        <v>661.3</v>
      </c>
      <c r="F519" s="55">
        <v>647.79999999999995</v>
      </c>
      <c r="G519" s="44">
        <f t="shared" si="9"/>
        <v>0.97958566460003027</v>
      </c>
    </row>
    <row r="520" spans="1:7" x14ac:dyDescent="0.25">
      <c r="A520" s="77" t="s">
        <v>164</v>
      </c>
      <c r="B520" s="78" t="s">
        <v>636</v>
      </c>
      <c r="C520" s="78" t="s">
        <v>20</v>
      </c>
      <c r="D520" s="78" t="s">
        <v>163</v>
      </c>
      <c r="E520" s="79">
        <v>661.3</v>
      </c>
      <c r="F520" s="55">
        <v>647.79999999999995</v>
      </c>
      <c r="G520" s="44">
        <f t="shared" si="9"/>
        <v>0.97958566460003027</v>
      </c>
    </row>
    <row r="521" spans="1:7" x14ac:dyDescent="0.25">
      <c r="A521" s="77" t="s">
        <v>81</v>
      </c>
      <c r="B521" s="78" t="s">
        <v>636</v>
      </c>
      <c r="C521" s="78" t="s">
        <v>80</v>
      </c>
      <c r="D521" s="78"/>
      <c r="E521" s="79">
        <v>58164.1</v>
      </c>
      <c r="F521" s="55">
        <v>57964.3</v>
      </c>
      <c r="G521" s="44">
        <f t="shared" si="9"/>
        <v>0.99656489140208482</v>
      </c>
    </row>
    <row r="522" spans="1:7" x14ac:dyDescent="0.25">
      <c r="A522" s="77" t="s">
        <v>164</v>
      </c>
      <c r="B522" s="78" t="s">
        <v>636</v>
      </c>
      <c r="C522" s="78" t="s">
        <v>80</v>
      </c>
      <c r="D522" s="78" t="s">
        <v>163</v>
      </c>
      <c r="E522" s="79">
        <v>58164.1</v>
      </c>
      <c r="F522" s="55">
        <v>57964.3</v>
      </c>
      <c r="G522" s="44">
        <f t="shared" si="9"/>
        <v>0.99656489140208482</v>
      </c>
    </row>
    <row r="523" spans="1:7" s="65" customFormat="1" ht="63" x14ac:dyDescent="0.25">
      <c r="A523" s="73" t="s">
        <v>639</v>
      </c>
      <c r="B523" s="74" t="s">
        <v>638</v>
      </c>
      <c r="C523" s="74"/>
      <c r="D523" s="74"/>
      <c r="E523" s="75">
        <v>487636</v>
      </c>
      <c r="F523" s="54">
        <v>487431.2</v>
      </c>
      <c r="G523" s="39">
        <f t="shared" si="9"/>
        <v>0.99958001460105494</v>
      </c>
    </row>
    <row r="524" spans="1:7" ht="31.5" x14ac:dyDescent="0.25">
      <c r="A524" s="77" t="s">
        <v>21</v>
      </c>
      <c r="B524" s="78" t="s">
        <v>638</v>
      </c>
      <c r="C524" s="78" t="s">
        <v>20</v>
      </c>
      <c r="D524" s="78"/>
      <c r="E524" s="79">
        <v>4065.9</v>
      </c>
      <c r="F524" s="55">
        <v>4058.5</v>
      </c>
      <c r="G524" s="44">
        <f t="shared" ref="G524:G587" si="10">F524/E524</f>
        <v>0.9981799847512236</v>
      </c>
    </row>
    <row r="525" spans="1:7" x14ac:dyDescent="0.25">
      <c r="A525" s="77" t="s">
        <v>164</v>
      </c>
      <c r="B525" s="78" t="s">
        <v>638</v>
      </c>
      <c r="C525" s="78" t="s">
        <v>20</v>
      </c>
      <c r="D525" s="78" t="s">
        <v>163</v>
      </c>
      <c r="E525" s="79">
        <v>4065.9</v>
      </c>
      <c r="F525" s="55">
        <v>4058.5</v>
      </c>
      <c r="G525" s="44">
        <f t="shared" si="10"/>
        <v>0.9981799847512236</v>
      </c>
    </row>
    <row r="526" spans="1:7" x14ac:dyDescent="0.25">
      <c r="A526" s="77" t="s">
        <v>81</v>
      </c>
      <c r="B526" s="78" t="s">
        <v>638</v>
      </c>
      <c r="C526" s="78" t="s">
        <v>80</v>
      </c>
      <c r="D526" s="78"/>
      <c r="E526" s="79">
        <v>483570.1</v>
      </c>
      <c r="F526" s="55">
        <v>483372.7</v>
      </c>
      <c r="G526" s="44">
        <f t="shared" si="10"/>
        <v>0.99959178617536537</v>
      </c>
    </row>
    <row r="527" spans="1:7" x14ac:dyDescent="0.25">
      <c r="A527" s="77" t="s">
        <v>164</v>
      </c>
      <c r="B527" s="78" t="s">
        <v>638</v>
      </c>
      <c r="C527" s="78" t="s">
        <v>80</v>
      </c>
      <c r="D527" s="78" t="s">
        <v>163</v>
      </c>
      <c r="E527" s="79">
        <v>483570.1</v>
      </c>
      <c r="F527" s="55">
        <v>483372.7</v>
      </c>
      <c r="G527" s="44">
        <f t="shared" si="10"/>
        <v>0.99959178617536537</v>
      </c>
    </row>
    <row r="528" spans="1:7" s="65" customFormat="1" ht="110.25" x14ac:dyDescent="0.25">
      <c r="A528" s="81" t="s">
        <v>641</v>
      </c>
      <c r="B528" s="74" t="s">
        <v>640</v>
      </c>
      <c r="C528" s="74"/>
      <c r="D528" s="74"/>
      <c r="E528" s="75">
        <v>24159.200000000001</v>
      </c>
      <c r="F528" s="54">
        <v>24039</v>
      </c>
      <c r="G528" s="39">
        <f t="shared" si="10"/>
        <v>0.9950246696910493</v>
      </c>
    </row>
    <row r="529" spans="1:7" ht="31.5" x14ac:dyDescent="0.25">
      <c r="A529" s="77" t="s">
        <v>21</v>
      </c>
      <c r="B529" s="78" t="s">
        <v>640</v>
      </c>
      <c r="C529" s="78" t="s">
        <v>20</v>
      </c>
      <c r="D529" s="78"/>
      <c r="E529" s="79">
        <v>312.2</v>
      </c>
      <c r="F529" s="55">
        <v>299</v>
      </c>
      <c r="G529" s="44">
        <f t="shared" si="10"/>
        <v>0.95771941063420885</v>
      </c>
    </row>
    <row r="530" spans="1:7" x14ac:dyDescent="0.25">
      <c r="A530" s="77" t="s">
        <v>164</v>
      </c>
      <c r="B530" s="78" t="s">
        <v>640</v>
      </c>
      <c r="C530" s="78" t="s">
        <v>20</v>
      </c>
      <c r="D530" s="78" t="s">
        <v>163</v>
      </c>
      <c r="E530" s="79">
        <v>312.2</v>
      </c>
      <c r="F530" s="55">
        <v>299</v>
      </c>
      <c r="G530" s="44">
        <f t="shared" si="10"/>
        <v>0.95771941063420885</v>
      </c>
    </row>
    <row r="531" spans="1:7" x14ac:dyDescent="0.25">
      <c r="A531" s="77" t="s">
        <v>81</v>
      </c>
      <c r="B531" s="78" t="s">
        <v>640</v>
      </c>
      <c r="C531" s="78" t="s">
        <v>80</v>
      </c>
      <c r="D531" s="78"/>
      <c r="E531" s="79">
        <v>23847</v>
      </c>
      <c r="F531" s="55">
        <v>23740</v>
      </c>
      <c r="G531" s="44">
        <f t="shared" si="10"/>
        <v>0.99551306243971993</v>
      </c>
    </row>
    <row r="532" spans="1:7" x14ac:dyDescent="0.25">
      <c r="A532" s="77" t="s">
        <v>164</v>
      </c>
      <c r="B532" s="78" t="s">
        <v>640</v>
      </c>
      <c r="C532" s="78" t="s">
        <v>80</v>
      </c>
      <c r="D532" s="78" t="s">
        <v>163</v>
      </c>
      <c r="E532" s="79">
        <v>23847</v>
      </c>
      <c r="F532" s="55">
        <v>23740</v>
      </c>
      <c r="G532" s="44">
        <f t="shared" si="10"/>
        <v>0.99551306243971993</v>
      </c>
    </row>
    <row r="533" spans="1:7" s="65" customFormat="1" ht="63" x14ac:dyDescent="0.25">
      <c r="A533" s="73" t="s">
        <v>643</v>
      </c>
      <c r="B533" s="74" t="s">
        <v>642</v>
      </c>
      <c r="C533" s="74"/>
      <c r="D533" s="74"/>
      <c r="E533" s="75">
        <v>129871.4</v>
      </c>
      <c r="F533" s="54">
        <v>129430.6</v>
      </c>
      <c r="G533" s="39">
        <f t="shared" si="10"/>
        <v>0.99660587319456029</v>
      </c>
    </row>
    <row r="534" spans="1:7" ht="31.5" x14ac:dyDescent="0.25">
      <c r="A534" s="77" t="s">
        <v>21</v>
      </c>
      <c r="B534" s="78" t="s">
        <v>642</v>
      </c>
      <c r="C534" s="78" t="s">
        <v>20</v>
      </c>
      <c r="D534" s="78"/>
      <c r="E534" s="79">
        <v>1215.8</v>
      </c>
      <c r="F534" s="55">
        <v>1203.7</v>
      </c>
      <c r="G534" s="44">
        <f t="shared" si="10"/>
        <v>0.99004770521467356</v>
      </c>
    </row>
    <row r="535" spans="1:7" x14ac:dyDescent="0.25">
      <c r="A535" s="77" t="s">
        <v>164</v>
      </c>
      <c r="B535" s="78" t="s">
        <v>642</v>
      </c>
      <c r="C535" s="78" t="s">
        <v>20</v>
      </c>
      <c r="D535" s="78" t="s">
        <v>163</v>
      </c>
      <c r="E535" s="79">
        <v>1215.8</v>
      </c>
      <c r="F535" s="55">
        <v>1203.7</v>
      </c>
      <c r="G535" s="44">
        <f t="shared" si="10"/>
        <v>0.99004770521467356</v>
      </c>
    </row>
    <row r="536" spans="1:7" x14ac:dyDescent="0.25">
      <c r="A536" s="77" t="s">
        <v>81</v>
      </c>
      <c r="B536" s="78" t="s">
        <v>642</v>
      </c>
      <c r="C536" s="78" t="s">
        <v>80</v>
      </c>
      <c r="D536" s="78"/>
      <c r="E536" s="79">
        <v>128655.6</v>
      </c>
      <c r="F536" s="55">
        <v>128226.9</v>
      </c>
      <c r="G536" s="44">
        <f t="shared" si="10"/>
        <v>0.99666784811543363</v>
      </c>
    </row>
    <row r="537" spans="1:7" x14ac:dyDescent="0.25">
      <c r="A537" s="77" t="s">
        <v>164</v>
      </c>
      <c r="B537" s="78" t="s">
        <v>642</v>
      </c>
      <c r="C537" s="78" t="s">
        <v>80</v>
      </c>
      <c r="D537" s="78" t="s">
        <v>163</v>
      </c>
      <c r="E537" s="79">
        <v>128655.6</v>
      </c>
      <c r="F537" s="55">
        <v>128226.9</v>
      </c>
      <c r="G537" s="44">
        <f t="shared" si="10"/>
        <v>0.99666784811543363</v>
      </c>
    </row>
    <row r="538" spans="1:7" s="65" customFormat="1" ht="47.25" x14ac:dyDescent="0.25">
      <c r="A538" s="73" t="s">
        <v>645</v>
      </c>
      <c r="B538" s="74" t="s">
        <v>644</v>
      </c>
      <c r="C538" s="74"/>
      <c r="D538" s="74"/>
      <c r="E538" s="75">
        <v>917884.2</v>
      </c>
      <c r="F538" s="54">
        <v>915397.7</v>
      </c>
      <c r="G538" s="39">
        <f t="shared" si="10"/>
        <v>0.99729105261862006</v>
      </c>
    </row>
    <row r="539" spans="1:7" ht="31.5" x14ac:dyDescent="0.25">
      <c r="A539" s="77" t="s">
        <v>21</v>
      </c>
      <c r="B539" s="78" t="s">
        <v>644</v>
      </c>
      <c r="C539" s="78" t="s">
        <v>20</v>
      </c>
      <c r="D539" s="78"/>
      <c r="E539" s="79">
        <v>10958</v>
      </c>
      <c r="F539" s="55">
        <v>10779.4</v>
      </c>
      <c r="G539" s="44">
        <f t="shared" si="10"/>
        <v>0.98370140536594264</v>
      </c>
    </row>
    <row r="540" spans="1:7" x14ac:dyDescent="0.25">
      <c r="A540" s="77" t="s">
        <v>164</v>
      </c>
      <c r="B540" s="78" t="s">
        <v>644</v>
      </c>
      <c r="C540" s="78" t="s">
        <v>20</v>
      </c>
      <c r="D540" s="78" t="s">
        <v>163</v>
      </c>
      <c r="E540" s="79">
        <v>10958</v>
      </c>
      <c r="F540" s="55">
        <v>10779.4</v>
      </c>
      <c r="G540" s="44">
        <f t="shared" si="10"/>
        <v>0.98370140536594264</v>
      </c>
    </row>
    <row r="541" spans="1:7" x14ac:dyDescent="0.25">
      <c r="A541" s="77" t="s">
        <v>81</v>
      </c>
      <c r="B541" s="78" t="s">
        <v>644</v>
      </c>
      <c r="C541" s="78" t="s">
        <v>80</v>
      </c>
      <c r="D541" s="78"/>
      <c r="E541" s="79">
        <v>906926.2</v>
      </c>
      <c r="F541" s="55">
        <v>904618.3</v>
      </c>
      <c r="G541" s="44">
        <f t="shared" si="10"/>
        <v>0.99745525049336992</v>
      </c>
    </row>
    <row r="542" spans="1:7" x14ac:dyDescent="0.25">
      <c r="A542" s="77" t="s">
        <v>164</v>
      </c>
      <c r="B542" s="78" t="s">
        <v>644</v>
      </c>
      <c r="C542" s="78" t="s">
        <v>80</v>
      </c>
      <c r="D542" s="78" t="s">
        <v>163</v>
      </c>
      <c r="E542" s="79">
        <v>906926.2</v>
      </c>
      <c r="F542" s="55">
        <v>904618.3</v>
      </c>
      <c r="G542" s="44">
        <f t="shared" si="10"/>
        <v>0.99745525049336992</v>
      </c>
    </row>
    <row r="543" spans="1:7" s="65" customFormat="1" ht="31.5" x14ac:dyDescent="0.25">
      <c r="A543" s="73" t="s">
        <v>647</v>
      </c>
      <c r="B543" s="74" t="s">
        <v>646</v>
      </c>
      <c r="C543" s="74"/>
      <c r="D543" s="74"/>
      <c r="E543" s="75">
        <v>320944.59999999998</v>
      </c>
      <c r="F543" s="54">
        <v>319523.3</v>
      </c>
      <c r="G543" s="39">
        <f t="shared" si="10"/>
        <v>0.99557150984936349</v>
      </c>
    </row>
    <row r="544" spans="1:7" ht="31.5" x14ac:dyDescent="0.25">
      <c r="A544" s="77" t="s">
        <v>21</v>
      </c>
      <c r="B544" s="78" t="s">
        <v>646</v>
      </c>
      <c r="C544" s="78" t="s">
        <v>20</v>
      </c>
      <c r="D544" s="78"/>
      <c r="E544" s="79">
        <v>3746.4</v>
      </c>
      <c r="F544" s="55">
        <v>3581.7</v>
      </c>
      <c r="G544" s="44">
        <f t="shared" si="10"/>
        <v>0.95603779628443297</v>
      </c>
    </row>
    <row r="545" spans="1:7" x14ac:dyDescent="0.25">
      <c r="A545" s="77" t="s">
        <v>164</v>
      </c>
      <c r="B545" s="78" t="s">
        <v>646</v>
      </c>
      <c r="C545" s="78" t="s">
        <v>20</v>
      </c>
      <c r="D545" s="78" t="s">
        <v>163</v>
      </c>
      <c r="E545" s="79">
        <v>3746.4</v>
      </c>
      <c r="F545" s="55">
        <v>3581.7</v>
      </c>
      <c r="G545" s="44">
        <f t="shared" si="10"/>
        <v>0.95603779628443297</v>
      </c>
    </row>
    <row r="546" spans="1:7" x14ac:dyDescent="0.25">
      <c r="A546" s="77" t="s">
        <v>81</v>
      </c>
      <c r="B546" s="78" t="s">
        <v>646</v>
      </c>
      <c r="C546" s="78" t="s">
        <v>80</v>
      </c>
      <c r="D546" s="78"/>
      <c r="E546" s="79">
        <v>317198.2</v>
      </c>
      <c r="F546" s="55">
        <v>315941.59999999998</v>
      </c>
      <c r="G546" s="44">
        <f t="shared" si="10"/>
        <v>0.99603843905797684</v>
      </c>
    </row>
    <row r="547" spans="1:7" x14ac:dyDescent="0.25">
      <c r="A547" s="77" t="s">
        <v>164</v>
      </c>
      <c r="B547" s="78" t="s">
        <v>646</v>
      </c>
      <c r="C547" s="78" t="s">
        <v>80</v>
      </c>
      <c r="D547" s="78" t="s">
        <v>163</v>
      </c>
      <c r="E547" s="79">
        <v>317198.2</v>
      </c>
      <c r="F547" s="55">
        <v>315941.59999999998</v>
      </c>
      <c r="G547" s="44">
        <f t="shared" si="10"/>
        <v>0.99603843905797684</v>
      </c>
    </row>
    <row r="548" spans="1:7" s="65" customFormat="1" ht="47.25" x14ac:dyDescent="0.25">
      <c r="A548" s="73" t="s">
        <v>649</v>
      </c>
      <c r="B548" s="74" t="s">
        <v>648</v>
      </c>
      <c r="C548" s="74"/>
      <c r="D548" s="74"/>
      <c r="E548" s="75">
        <v>238468.7</v>
      </c>
      <c r="F548" s="54">
        <v>238110.5</v>
      </c>
      <c r="G548" s="39">
        <f t="shared" si="10"/>
        <v>0.99849791607871385</v>
      </c>
    </row>
    <row r="549" spans="1:7" ht="31.5" x14ac:dyDescent="0.25">
      <c r="A549" s="77" t="s">
        <v>21</v>
      </c>
      <c r="B549" s="78" t="s">
        <v>648</v>
      </c>
      <c r="C549" s="78" t="s">
        <v>20</v>
      </c>
      <c r="D549" s="78"/>
      <c r="E549" s="79">
        <v>101.6</v>
      </c>
      <c r="F549" s="55">
        <v>83.4</v>
      </c>
      <c r="G549" s="44">
        <f t="shared" si="10"/>
        <v>0.82086614173228356</v>
      </c>
    </row>
    <row r="550" spans="1:7" x14ac:dyDescent="0.25">
      <c r="A550" s="77" t="s">
        <v>164</v>
      </c>
      <c r="B550" s="78" t="s">
        <v>648</v>
      </c>
      <c r="C550" s="78" t="s">
        <v>20</v>
      </c>
      <c r="D550" s="78" t="s">
        <v>163</v>
      </c>
      <c r="E550" s="79">
        <v>101.6</v>
      </c>
      <c r="F550" s="55">
        <v>83.4</v>
      </c>
      <c r="G550" s="44">
        <f t="shared" si="10"/>
        <v>0.82086614173228356</v>
      </c>
    </row>
    <row r="551" spans="1:7" x14ac:dyDescent="0.25">
      <c r="A551" s="77" t="s">
        <v>81</v>
      </c>
      <c r="B551" s="78" t="s">
        <v>648</v>
      </c>
      <c r="C551" s="78" t="s">
        <v>80</v>
      </c>
      <c r="D551" s="78"/>
      <c r="E551" s="79">
        <v>167357.70000000001</v>
      </c>
      <c r="F551" s="55">
        <v>167034.5</v>
      </c>
      <c r="G551" s="44">
        <f t="shared" si="10"/>
        <v>0.99806880711195234</v>
      </c>
    </row>
    <row r="552" spans="1:7" x14ac:dyDescent="0.25">
      <c r="A552" s="77" t="s">
        <v>164</v>
      </c>
      <c r="B552" s="78" t="s">
        <v>648</v>
      </c>
      <c r="C552" s="78" t="s">
        <v>80</v>
      </c>
      <c r="D552" s="78" t="s">
        <v>163</v>
      </c>
      <c r="E552" s="79">
        <v>167357.70000000001</v>
      </c>
      <c r="F552" s="55">
        <v>167034.5</v>
      </c>
      <c r="G552" s="44">
        <f t="shared" si="10"/>
        <v>0.99806880711195234</v>
      </c>
    </row>
    <row r="553" spans="1:7" x14ac:dyDescent="0.25">
      <c r="A553" s="77" t="s">
        <v>72</v>
      </c>
      <c r="B553" s="78" t="s">
        <v>648</v>
      </c>
      <c r="C553" s="78" t="s">
        <v>3</v>
      </c>
      <c r="D553" s="78"/>
      <c r="E553" s="79">
        <v>71009.399999999994</v>
      </c>
      <c r="F553" s="55">
        <v>70992.600000000006</v>
      </c>
      <c r="G553" s="44">
        <f t="shared" si="10"/>
        <v>0.99976341160466098</v>
      </c>
    </row>
    <row r="554" spans="1:7" x14ac:dyDescent="0.25">
      <c r="A554" s="77" t="s">
        <v>164</v>
      </c>
      <c r="B554" s="78" t="s">
        <v>648</v>
      </c>
      <c r="C554" s="78" t="s">
        <v>3</v>
      </c>
      <c r="D554" s="78" t="s">
        <v>163</v>
      </c>
      <c r="E554" s="79">
        <v>71009.399999999994</v>
      </c>
      <c r="F554" s="55">
        <v>70992.600000000006</v>
      </c>
      <c r="G554" s="44">
        <f t="shared" si="10"/>
        <v>0.99976341160466098</v>
      </c>
    </row>
    <row r="555" spans="1:7" s="65" customFormat="1" ht="78.75" x14ac:dyDescent="0.25">
      <c r="A555" s="73" t="s">
        <v>651</v>
      </c>
      <c r="B555" s="74" t="s">
        <v>650</v>
      </c>
      <c r="C555" s="74"/>
      <c r="D555" s="74"/>
      <c r="E555" s="75">
        <v>6475.2</v>
      </c>
      <c r="F555" s="54">
        <v>6475.1</v>
      </c>
      <c r="G555" s="39">
        <f t="shared" si="10"/>
        <v>0.99998455646157658</v>
      </c>
    </row>
    <row r="556" spans="1:7" x14ac:dyDescent="0.25">
      <c r="A556" s="77" t="s">
        <v>81</v>
      </c>
      <c r="B556" s="78" t="s">
        <v>650</v>
      </c>
      <c r="C556" s="78" t="s">
        <v>80</v>
      </c>
      <c r="D556" s="78"/>
      <c r="E556" s="79">
        <v>6475.2</v>
      </c>
      <c r="F556" s="55">
        <v>6475.1</v>
      </c>
      <c r="G556" s="44">
        <f t="shared" si="10"/>
        <v>0.99998455646157658</v>
      </c>
    </row>
    <row r="557" spans="1:7" x14ac:dyDescent="0.25">
      <c r="A557" s="77" t="s">
        <v>164</v>
      </c>
      <c r="B557" s="78" t="s">
        <v>650</v>
      </c>
      <c r="C557" s="78" t="s">
        <v>80</v>
      </c>
      <c r="D557" s="78" t="s">
        <v>163</v>
      </c>
      <c r="E557" s="79">
        <v>6475.2</v>
      </c>
      <c r="F557" s="55">
        <v>6475.1</v>
      </c>
      <c r="G557" s="44">
        <f t="shared" si="10"/>
        <v>0.99998455646157658</v>
      </c>
    </row>
    <row r="558" spans="1:7" s="65" customFormat="1" ht="141.75" x14ac:dyDescent="0.25">
      <c r="A558" s="81" t="s">
        <v>653</v>
      </c>
      <c r="B558" s="74" t="s">
        <v>652</v>
      </c>
      <c r="C558" s="74"/>
      <c r="D558" s="74"/>
      <c r="E558" s="75">
        <v>33701</v>
      </c>
      <c r="F558" s="54">
        <v>32863.5</v>
      </c>
      <c r="G558" s="39">
        <f t="shared" si="10"/>
        <v>0.9751491053677932</v>
      </c>
    </row>
    <row r="559" spans="1:7" ht="31.5" x14ac:dyDescent="0.25">
      <c r="A559" s="77" t="s">
        <v>21</v>
      </c>
      <c r="B559" s="78" t="s">
        <v>652</v>
      </c>
      <c r="C559" s="78" t="s">
        <v>20</v>
      </c>
      <c r="D559" s="78"/>
      <c r="E559" s="79">
        <v>428.9</v>
      </c>
      <c r="F559" s="55">
        <v>418.2</v>
      </c>
      <c r="G559" s="44">
        <f t="shared" si="10"/>
        <v>0.97505245978083477</v>
      </c>
    </row>
    <row r="560" spans="1:7" x14ac:dyDescent="0.25">
      <c r="A560" s="77" t="s">
        <v>164</v>
      </c>
      <c r="B560" s="78" t="s">
        <v>652</v>
      </c>
      <c r="C560" s="78" t="s">
        <v>20</v>
      </c>
      <c r="D560" s="78" t="s">
        <v>163</v>
      </c>
      <c r="E560" s="79">
        <v>428.9</v>
      </c>
      <c r="F560" s="55">
        <v>418.2</v>
      </c>
      <c r="G560" s="44">
        <f t="shared" si="10"/>
        <v>0.97505245978083477</v>
      </c>
    </row>
    <row r="561" spans="1:7" x14ac:dyDescent="0.25">
      <c r="A561" s="77" t="s">
        <v>81</v>
      </c>
      <c r="B561" s="78" t="s">
        <v>652</v>
      </c>
      <c r="C561" s="78" t="s">
        <v>80</v>
      </c>
      <c r="D561" s="78"/>
      <c r="E561" s="79">
        <v>33272.1</v>
      </c>
      <c r="F561" s="55">
        <v>32445.3</v>
      </c>
      <c r="G561" s="44">
        <f t="shared" si="10"/>
        <v>0.97515035119514548</v>
      </c>
    </row>
    <row r="562" spans="1:7" x14ac:dyDescent="0.25">
      <c r="A562" s="77" t="s">
        <v>164</v>
      </c>
      <c r="B562" s="78" t="s">
        <v>652</v>
      </c>
      <c r="C562" s="78" t="s">
        <v>80</v>
      </c>
      <c r="D562" s="78" t="s">
        <v>163</v>
      </c>
      <c r="E562" s="79">
        <v>33272.1</v>
      </c>
      <c r="F562" s="55">
        <v>32445.3</v>
      </c>
      <c r="G562" s="44">
        <f t="shared" si="10"/>
        <v>0.97515035119514548</v>
      </c>
    </row>
    <row r="563" spans="1:7" s="65" customFormat="1" ht="94.5" x14ac:dyDescent="0.25">
      <c r="A563" s="73" t="s">
        <v>655</v>
      </c>
      <c r="B563" s="74" t="s">
        <v>654</v>
      </c>
      <c r="C563" s="74"/>
      <c r="D563" s="74"/>
      <c r="E563" s="75">
        <v>396466.4</v>
      </c>
      <c r="F563" s="54">
        <v>392720.8</v>
      </c>
      <c r="G563" s="39">
        <f t="shared" si="10"/>
        <v>0.99055254114850577</v>
      </c>
    </row>
    <row r="564" spans="1:7" x14ac:dyDescent="0.25">
      <c r="A564" s="77" t="s">
        <v>72</v>
      </c>
      <c r="B564" s="78" t="s">
        <v>654</v>
      </c>
      <c r="C564" s="78" t="s">
        <v>3</v>
      </c>
      <c r="D564" s="78"/>
      <c r="E564" s="79">
        <v>396466.4</v>
      </c>
      <c r="F564" s="55">
        <v>392720.8</v>
      </c>
      <c r="G564" s="44">
        <f t="shared" si="10"/>
        <v>0.99055254114850577</v>
      </c>
    </row>
    <row r="565" spans="1:7" x14ac:dyDescent="0.25">
      <c r="A565" s="77" t="s">
        <v>164</v>
      </c>
      <c r="B565" s="78" t="s">
        <v>654</v>
      </c>
      <c r="C565" s="78" t="s">
        <v>3</v>
      </c>
      <c r="D565" s="78" t="s">
        <v>163</v>
      </c>
      <c r="E565" s="79">
        <v>396466.4</v>
      </c>
      <c r="F565" s="55">
        <v>392720.8</v>
      </c>
      <c r="G565" s="44">
        <f t="shared" si="10"/>
        <v>0.99055254114850577</v>
      </c>
    </row>
    <row r="566" spans="1:7" s="65" customFormat="1" ht="94.5" x14ac:dyDescent="0.25">
      <c r="A566" s="73" t="s">
        <v>657</v>
      </c>
      <c r="B566" s="74" t="s">
        <v>656</v>
      </c>
      <c r="C566" s="74"/>
      <c r="D566" s="74"/>
      <c r="E566" s="75">
        <v>82828.899999999994</v>
      </c>
      <c r="F566" s="54">
        <v>82086.7</v>
      </c>
      <c r="G566" s="39">
        <f t="shared" si="10"/>
        <v>0.9910393594506266</v>
      </c>
    </row>
    <row r="567" spans="1:7" ht="31.5" x14ac:dyDescent="0.25">
      <c r="A567" s="77" t="s">
        <v>21</v>
      </c>
      <c r="B567" s="78" t="s">
        <v>656</v>
      </c>
      <c r="C567" s="78" t="s">
        <v>20</v>
      </c>
      <c r="D567" s="78"/>
      <c r="E567" s="79">
        <v>1246.7</v>
      </c>
      <c r="F567" s="55">
        <v>1186.9000000000001</v>
      </c>
      <c r="G567" s="44">
        <f t="shared" si="10"/>
        <v>0.95203336809176231</v>
      </c>
    </row>
    <row r="568" spans="1:7" x14ac:dyDescent="0.25">
      <c r="A568" s="77" t="s">
        <v>164</v>
      </c>
      <c r="B568" s="78" t="s">
        <v>656</v>
      </c>
      <c r="C568" s="78" t="s">
        <v>20</v>
      </c>
      <c r="D568" s="78" t="s">
        <v>163</v>
      </c>
      <c r="E568" s="79">
        <v>1246.7</v>
      </c>
      <c r="F568" s="55">
        <v>1186.9000000000001</v>
      </c>
      <c r="G568" s="44">
        <f t="shared" si="10"/>
        <v>0.95203336809176231</v>
      </c>
    </row>
    <row r="569" spans="1:7" x14ac:dyDescent="0.25">
      <c r="A569" s="77" t="s">
        <v>81</v>
      </c>
      <c r="B569" s="78" t="s">
        <v>656</v>
      </c>
      <c r="C569" s="78" t="s">
        <v>80</v>
      </c>
      <c r="D569" s="78"/>
      <c r="E569" s="79">
        <v>81582.2</v>
      </c>
      <c r="F569" s="55">
        <v>80899.8</v>
      </c>
      <c r="G569" s="44">
        <f t="shared" si="10"/>
        <v>0.99163543027768319</v>
      </c>
    </row>
    <row r="570" spans="1:7" x14ac:dyDescent="0.25">
      <c r="A570" s="77" t="s">
        <v>164</v>
      </c>
      <c r="B570" s="78" t="s">
        <v>656</v>
      </c>
      <c r="C570" s="78" t="s">
        <v>80</v>
      </c>
      <c r="D570" s="78" t="s">
        <v>163</v>
      </c>
      <c r="E570" s="79">
        <v>81582.2</v>
      </c>
      <c r="F570" s="55">
        <v>80899.8</v>
      </c>
      <c r="G570" s="44">
        <f t="shared" si="10"/>
        <v>0.99163543027768319</v>
      </c>
    </row>
    <row r="571" spans="1:7" s="65" customFormat="1" ht="31.5" x14ac:dyDescent="0.25">
      <c r="A571" s="73" t="s">
        <v>659</v>
      </c>
      <c r="B571" s="74" t="s">
        <v>658</v>
      </c>
      <c r="C571" s="74"/>
      <c r="D571" s="74"/>
      <c r="E571" s="75">
        <v>18900</v>
      </c>
      <c r="F571" s="54">
        <v>18875.8</v>
      </c>
      <c r="G571" s="39">
        <f t="shared" si="10"/>
        <v>0.99871957671957667</v>
      </c>
    </row>
    <row r="572" spans="1:7" x14ac:dyDescent="0.25">
      <c r="A572" s="77" t="s">
        <v>81</v>
      </c>
      <c r="B572" s="78" t="s">
        <v>658</v>
      </c>
      <c r="C572" s="78" t="s">
        <v>80</v>
      </c>
      <c r="D572" s="78"/>
      <c r="E572" s="79">
        <v>18900</v>
      </c>
      <c r="F572" s="55">
        <v>18875.8</v>
      </c>
      <c r="G572" s="44">
        <f t="shared" si="10"/>
        <v>0.99871957671957667</v>
      </c>
    </row>
    <row r="573" spans="1:7" x14ac:dyDescent="0.25">
      <c r="A573" s="77" t="s">
        <v>164</v>
      </c>
      <c r="B573" s="78" t="s">
        <v>658</v>
      </c>
      <c r="C573" s="78" t="s">
        <v>80</v>
      </c>
      <c r="D573" s="78" t="s">
        <v>163</v>
      </c>
      <c r="E573" s="79">
        <v>18900</v>
      </c>
      <c r="F573" s="55">
        <v>18875.8</v>
      </c>
      <c r="G573" s="44">
        <f t="shared" si="10"/>
        <v>0.99871957671957667</v>
      </c>
    </row>
    <row r="574" spans="1:7" s="65" customFormat="1" ht="78.75" x14ac:dyDescent="0.25">
      <c r="A574" s="73" t="s">
        <v>661</v>
      </c>
      <c r="B574" s="74" t="s">
        <v>660</v>
      </c>
      <c r="C574" s="74"/>
      <c r="D574" s="74"/>
      <c r="E574" s="75">
        <v>59590.5</v>
      </c>
      <c r="F574" s="54">
        <v>59226.9</v>
      </c>
      <c r="G574" s="39">
        <f t="shared" si="10"/>
        <v>0.99389835628162204</v>
      </c>
    </row>
    <row r="575" spans="1:7" ht="31.5" x14ac:dyDescent="0.25">
      <c r="A575" s="77" t="s">
        <v>21</v>
      </c>
      <c r="B575" s="78" t="s">
        <v>660</v>
      </c>
      <c r="C575" s="78" t="s">
        <v>20</v>
      </c>
      <c r="D575" s="78"/>
      <c r="E575" s="79">
        <v>579.70000000000005</v>
      </c>
      <c r="F575" s="55">
        <v>219.7</v>
      </c>
      <c r="G575" s="44">
        <f t="shared" si="10"/>
        <v>0.37898913230981535</v>
      </c>
    </row>
    <row r="576" spans="1:7" x14ac:dyDescent="0.25">
      <c r="A576" s="77" t="s">
        <v>164</v>
      </c>
      <c r="B576" s="78" t="s">
        <v>660</v>
      </c>
      <c r="C576" s="78" t="s">
        <v>20</v>
      </c>
      <c r="D576" s="78" t="s">
        <v>163</v>
      </c>
      <c r="E576" s="79">
        <v>579.70000000000005</v>
      </c>
      <c r="F576" s="55">
        <v>219.7</v>
      </c>
      <c r="G576" s="44">
        <f t="shared" si="10"/>
        <v>0.37898913230981535</v>
      </c>
    </row>
    <row r="577" spans="1:7" x14ac:dyDescent="0.25">
      <c r="A577" s="77" t="s">
        <v>81</v>
      </c>
      <c r="B577" s="78" t="s">
        <v>660</v>
      </c>
      <c r="C577" s="78" t="s">
        <v>80</v>
      </c>
      <c r="D577" s="78"/>
      <c r="E577" s="79">
        <v>59010.8</v>
      </c>
      <c r="F577" s="55">
        <v>59007.199999999997</v>
      </c>
      <c r="G577" s="44">
        <f t="shared" si="10"/>
        <v>0.99993899421800747</v>
      </c>
    </row>
    <row r="578" spans="1:7" x14ac:dyDescent="0.25">
      <c r="A578" s="77" t="s">
        <v>164</v>
      </c>
      <c r="B578" s="78" t="s">
        <v>660</v>
      </c>
      <c r="C578" s="78" t="s">
        <v>80</v>
      </c>
      <c r="D578" s="78" t="s">
        <v>163</v>
      </c>
      <c r="E578" s="79">
        <v>59010.8</v>
      </c>
      <c r="F578" s="55">
        <v>59007.199999999997</v>
      </c>
      <c r="G578" s="44">
        <f t="shared" si="10"/>
        <v>0.99993899421800747</v>
      </c>
    </row>
    <row r="579" spans="1:7" s="65" customFormat="1" ht="63" x14ac:dyDescent="0.25">
      <c r="A579" s="73" t="s">
        <v>663</v>
      </c>
      <c r="B579" s="74" t="s">
        <v>662</v>
      </c>
      <c r="C579" s="74"/>
      <c r="D579" s="74"/>
      <c r="E579" s="75">
        <v>203.9</v>
      </c>
      <c r="F579" s="54">
        <v>193</v>
      </c>
      <c r="G579" s="39">
        <f t="shared" si="10"/>
        <v>0.946542422756253</v>
      </c>
    </row>
    <row r="580" spans="1:7" x14ac:dyDescent="0.25">
      <c r="A580" s="77" t="s">
        <v>81</v>
      </c>
      <c r="B580" s="78" t="s">
        <v>662</v>
      </c>
      <c r="C580" s="78" t="s">
        <v>80</v>
      </c>
      <c r="D580" s="78"/>
      <c r="E580" s="79">
        <v>203.9</v>
      </c>
      <c r="F580" s="55">
        <v>193</v>
      </c>
      <c r="G580" s="44">
        <f t="shared" si="10"/>
        <v>0.946542422756253</v>
      </c>
    </row>
    <row r="581" spans="1:7" x14ac:dyDescent="0.25">
      <c r="A581" s="77" t="s">
        <v>164</v>
      </c>
      <c r="B581" s="78" t="s">
        <v>662</v>
      </c>
      <c r="C581" s="78" t="s">
        <v>80</v>
      </c>
      <c r="D581" s="78" t="s">
        <v>163</v>
      </c>
      <c r="E581" s="79">
        <v>203.9</v>
      </c>
      <c r="F581" s="55">
        <v>193</v>
      </c>
      <c r="G581" s="44">
        <f t="shared" si="10"/>
        <v>0.946542422756253</v>
      </c>
    </row>
    <row r="582" spans="1:7" s="65" customFormat="1" ht="63" x14ac:dyDescent="0.25">
      <c r="A582" s="73" t="s">
        <v>665</v>
      </c>
      <c r="B582" s="74" t="s">
        <v>664</v>
      </c>
      <c r="C582" s="74"/>
      <c r="D582" s="74"/>
      <c r="E582" s="75">
        <v>1382.3</v>
      </c>
      <c r="F582" s="54">
        <v>1371</v>
      </c>
      <c r="G582" s="39">
        <f t="shared" si="10"/>
        <v>0.99182521883816832</v>
      </c>
    </row>
    <row r="583" spans="1:7" ht="31.5" x14ac:dyDescent="0.25">
      <c r="A583" s="77" t="s">
        <v>21</v>
      </c>
      <c r="B583" s="78" t="s">
        <v>664</v>
      </c>
      <c r="C583" s="78" t="s">
        <v>20</v>
      </c>
      <c r="D583" s="78"/>
      <c r="E583" s="79">
        <v>11</v>
      </c>
      <c r="F583" s="55">
        <v>9</v>
      </c>
      <c r="G583" s="44">
        <f t="shared" si="10"/>
        <v>0.81818181818181823</v>
      </c>
    </row>
    <row r="584" spans="1:7" x14ac:dyDescent="0.25">
      <c r="A584" s="77" t="s">
        <v>164</v>
      </c>
      <c r="B584" s="78" t="s">
        <v>664</v>
      </c>
      <c r="C584" s="78" t="s">
        <v>20</v>
      </c>
      <c r="D584" s="78" t="s">
        <v>163</v>
      </c>
      <c r="E584" s="79">
        <v>11</v>
      </c>
      <c r="F584" s="55">
        <v>9</v>
      </c>
      <c r="G584" s="44">
        <f t="shared" si="10"/>
        <v>0.81818181818181823</v>
      </c>
    </row>
    <row r="585" spans="1:7" x14ac:dyDescent="0.25">
      <c r="A585" s="77" t="s">
        <v>81</v>
      </c>
      <c r="B585" s="78" t="s">
        <v>664</v>
      </c>
      <c r="C585" s="78" t="s">
        <v>80</v>
      </c>
      <c r="D585" s="78"/>
      <c r="E585" s="79">
        <v>1371.3</v>
      </c>
      <c r="F585" s="55">
        <v>1362</v>
      </c>
      <c r="G585" s="44">
        <f t="shared" si="10"/>
        <v>0.99321811419820616</v>
      </c>
    </row>
    <row r="586" spans="1:7" x14ac:dyDescent="0.25">
      <c r="A586" s="77" t="s">
        <v>164</v>
      </c>
      <c r="B586" s="78" t="s">
        <v>664</v>
      </c>
      <c r="C586" s="78" t="s">
        <v>80</v>
      </c>
      <c r="D586" s="78" t="s">
        <v>163</v>
      </c>
      <c r="E586" s="79">
        <v>1371.3</v>
      </c>
      <c r="F586" s="55">
        <v>1362</v>
      </c>
      <c r="G586" s="44">
        <f t="shared" si="10"/>
        <v>0.99321811419820616</v>
      </c>
    </row>
    <row r="587" spans="1:7" s="65" customFormat="1" ht="63" x14ac:dyDescent="0.25">
      <c r="A587" s="73" t="s">
        <v>667</v>
      </c>
      <c r="B587" s="74" t="s">
        <v>666</v>
      </c>
      <c r="C587" s="74"/>
      <c r="D587" s="74"/>
      <c r="E587" s="75">
        <v>3182.7</v>
      </c>
      <c r="F587" s="54">
        <v>792.2</v>
      </c>
      <c r="G587" s="39">
        <f t="shared" si="10"/>
        <v>0.24890815973858677</v>
      </c>
    </row>
    <row r="588" spans="1:7" ht="31.5" x14ac:dyDescent="0.25">
      <c r="A588" s="77" t="s">
        <v>21</v>
      </c>
      <c r="B588" s="78" t="s">
        <v>666</v>
      </c>
      <c r="C588" s="78" t="s">
        <v>20</v>
      </c>
      <c r="D588" s="78"/>
      <c r="E588" s="79">
        <v>84.8</v>
      </c>
      <c r="F588" s="55">
        <v>59.5</v>
      </c>
      <c r="G588" s="44">
        <f t="shared" ref="G588:G651" si="11">F588/E588</f>
        <v>0.70165094339622647</v>
      </c>
    </row>
    <row r="589" spans="1:7" x14ac:dyDescent="0.25">
      <c r="A589" s="77" t="s">
        <v>164</v>
      </c>
      <c r="B589" s="78" t="s">
        <v>666</v>
      </c>
      <c r="C589" s="78" t="s">
        <v>20</v>
      </c>
      <c r="D589" s="78" t="s">
        <v>163</v>
      </c>
      <c r="E589" s="79">
        <v>84.8</v>
      </c>
      <c r="F589" s="55">
        <v>59.5</v>
      </c>
      <c r="G589" s="44">
        <f t="shared" si="11"/>
        <v>0.70165094339622647</v>
      </c>
    </row>
    <row r="590" spans="1:7" x14ac:dyDescent="0.25">
      <c r="A590" s="77" t="s">
        <v>81</v>
      </c>
      <c r="B590" s="78" t="s">
        <v>666</v>
      </c>
      <c r="C590" s="78" t="s">
        <v>80</v>
      </c>
      <c r="D590" s="78"/>
      <c r="E590" s="79">
        <v>3097.9</v>
      </c>
      <c r="F590" s="55">
        <v>732.7</v>
      </c>
      <c r="G590" s="44">
        <f t="shared" si="11"/>
        <v>0.23651505858807581</v>
      </c>
    </row>
    <row r="591" spans="1:7" x14ac:dyDescent="0.25">
      <c r="A591" s="77" t="s">
        <v>164</v>
      </c>
      <c r="B591" s="78" t="s">
        <v>666</v>
      </c>
      <c r="C591" s="78" t="s">
        <v>80</v>
      </c>
      <c r="D591" s="78" t="s">
        <v>163</v>
      </c>
      <c r="E591" s="79">
        <v>3097.9</v>
      </c>
      <c r="F591" s="55">
        <v>732.7</v>
      </c>
      <c r="G591" s="44">
        <f t="shared" si="11"/>
        <v>0.23651505858807581</v>
      </c>
    </row>
    <row r="592" spans="1:7" s="65" customFormat="1" ht="94.5" x14ac:dyDescent="0.25">
      <c r="A592" s="73" t="s">
        <v>39</v>
      </c>
      <c r="B592" s="74" t="s">
        <v>759</v>
      </c>
      <c r="C592" s="74"/>
      <c r="D592" s="74"/>
      <c r="E592" s="75">
        <v>19931.099999999999</v>
      </c>
      <c r="F592" s="54">
        <v>19314.8</v>
      </c>
      <c r="G592" s="39">
        <f t="shared" si="11"/>
        <v>0.96907847534757241</v>
      </c>
    </row>
    <row r="593" spans="1:7" ht="31.5" x14ac:dyDescent="0.25">
      <c r="A593" s="77" t="s">
        <v>21</v>
      </c>
      <c r="B593" s="78" t="s">
        <v>759</v>
      </c>
      <c r="C593" s="78" t="s">
        <v>20</v>
      </c>
      <c r="D593" s="78"/>
      <c r="E593" s="79">
        <v>256.39999999999998</v>
      </c>
      <c r="F593" s="55">
        <v>113.5</v>
      </c>
      <c r="G593" s="44">
        <f t="shared" si="11"/>
        <v>0.44266770670826838</v>
      </c>
    </row>
    <row r="594" spans="1:7" x14ac:dyDescent="0.25">
      <c r="A594" s="77" t="s">
        <v>383</v>
      </c>
      <c r="B594" s="78" t="s">
        <v>759</v>
      </c>
      <c r="C594" s="78" t="s">
        <v>20</v>
      </c>
      <c r="D594" s="78" t="s">
        <v>382</v>
      </c>
      <c r="E594" s="79">
        <v>256.39999999999998</v>
      </c>
      <c r="F594" s="55">
        <v>113.5</v>
      </c>
      <c r="G594" s="44">
        <f t="shared" si="11"/>
        <v>0.44266770670826838</v>
      </c>
    </row>
    <row r="595" spans="1:7" x14ac:dyDescent="0.25">
      <c r="A595" s="77" t="s">
        <v>81</v>
      </c>
      <c r="B595" s="78" t="s">
        <v>759</v>
      </c>
      <c r="C595" s="78" t="s">
        <v>80</v>
      </c>
      <c r="D595" s="78"/>
      <c r="E595" s="79">
        <v>17399.7</v>
      </c>
      <c r="F595" s="55">
        <v>16926.3</v>
      </c>
      <c r="G595" s="44">
        <f t="shared" si="11"/>
        <v>0.97279263435576468</v>
      </c>
    </row>
    <row r="596" spans="1:7" x14ac:dyDescent="0.25">
      <c r="A596" s="77" t="s">
        <v>383</v>
      </c>
      <c r="B596" s="78" t="s">
        <v>759</v>
      </c>
      <c r="C596" s="78" t="s">
        <v>80</v>
      </c>
      <c r="D596" s="78" t="s">
        <v>382</v>
      </c>
      <c r="E596" s="79">
        <v>17399.7</v>
      </c>
      <c r="F596" s="55">
        <v>16926.3</v>
      </c>
      <c r="G596" s="44">
        <f t="shared" si="11"/>
        <v>0.97279263435576468</v>
      </c>
    </row>
    <row r="597" spans="1:7" ht="31.5" x14ac:dyDescent="0.25">
      <c r="A597" s="77" t="s">
        <v>41</v>
      </c>
      <c r="B597" s="78" t="s">
        <v>759</v>
      </c>
      <c r="C597" s="78" t="s">
        <v>40</v>
      </c>
      <c r="D597" s="78"/>
      <c r="E597" s="79">
        <v>2275</v>
      </c>
      <c r="F597" s="55">
        <v>2275</v>
      </c>
      <c r="G597" s="44">
        <f t="shared" si="11"/>
        <v>1</v>
      </c>
    </row>
    <row r="598" spans="1:7" x14ac:dyDescent="0.25">
      <c r="A598" s="77" t="s">
        <v>383</v>
      </c>
      <c r="B598" s="78" t="s">
        <v>759</v>
      </c>
      <c r="C598" s="78" t="s">
        <v>40</v>
      </c>
      <c r="D598" s="78" t="s">
        <v>382</v>
      </c>
      <c r="E598" s="79">
        <v>2275</v>
      </c>
      <c r="F598" s="55">
        <v>2275</v>
      </c>
      <c r="G598" s="44">
        <f t="shared" si="11"/>
        <v>1</v>
      </c>
    </row>
    <row r="599" spans="1:7" s="65" customFormat="1" ht="126" x14ac:dyDescent="0.25">
      <c r="A599" s="81" t="s">
        <v>669</v>
      </c>
      <c r="B599" s="74" t="s">
        <v>668</v>
      </c>
      <c r="C599" s="74"/>
      <c r="D599" s="74"/>
      <c r="E599" s="75">
        <v>111167.9</v>
      </c>
      <c r="F599" s="54">
        <v>110781.7</v>
      </c>
      <c r="G599" s="39">
        <f t="shared" si="11"/>
        <v>0.99652597557388423</v>
      </c>
    </row>
    <row r="600" spans="1:7" x14ac:dyDescent="0.25">
      <c r="A600" s="77" t="s">
        <v>81</v>
      </c>
      <c r="B600" s="78" t="s">
        <v>668</v>
      </c>
      <c r="C600" s="78" t="s">
        <v>80</v>
      </c>
      <c r="D600" s="78"/>
      <c r="E600" s="79">
        <v>111167.9</v>
      </c>
      <c r="F600" s="55">
        <v>110781.7</v>
      </c>
      <c r="G600" s="44">
        <f t="shared" si="11"/>
        <v>0.99652597557388423</v>
      </c>
    </row>
    <row r="601" spans="1:7" x14ac:dyDescent="0.25">
      <c r="A601" s="77" t="s">
        <v>164</v>
      </c>
      <c r="B601" s="78" t="s">
        <v>668</v>
      </c>
      <c r="C601" s="78" t="s">
        <v>80</v>
      </c>
      <c r="D601" s="78" t="s">
        <v>163</v>
      </c>
      <c r="E601" s="79">
        <v>111167.9</v>
      </c>
      <c r="F601" s="55">
        <v>110781.7</v>
      </c>
      <c r="G601" s="44">
        <f t="shared" si="11"/>
        <v>0.99652597557388423</v>
      </c>
    </row>
    <row r="602" spans="1:7" s="65" customFormat="1" ht="94.5" x14ac:dyDescent="0.25">
      <c r="A602" s="73" t="s">
        <v>671</v>
      </c>
      <c r="B602" s="74" t="s">
        <v>670</v>
      </c>
      <c r="C602" s="74"/>
      <c r="D602" s="74"/>
      <c r="E602" s="75">
        <v>33365.1</v>
      </c>
      <c r="F602" s="54">
        <v>32955.9</v>
      </c>
      <c r="G602" s="39">
        <f t="shared" si="11"/>
        <v>0.98773568788944144</v>
      </c>
    </row>
    <row r="603" spans="1:7" x14ac:dyDescent="0.25">
      <c r="A603" s="77" t="s">
        <v>81</v>
      </c>
      <c r="B603" s="78" t="s">
        <v>670</v>
      </c>
      <c r="C603" s="78" t="s">
        <v>80</v>
      </c>
      <c r="D603" s="78"/>
      <c r="E603" s="79">
        <v>33365.1</v>
      </c>
      <c r="F603" s="55">
        <v>32955.9</v>
      </c>
      <c r="G603" s="44">
        <f t="shared" si="11"/>
        <v>0.98773568788944144</v>
      </c>
    </row>
    <row r="604" spans="1:7" x14ac:dyDescent="0.25">
      <c r="A604" s="77" t="s">
        <v>164</v>
      </c>
      <c r="B604" s="78" t="s">
        <v>670</v>
      </c>
      <c r="C604" s="78" t="s">
        <v>80</v>
      </c>
      <c r="D604" s="78" t="s">
        <v>163</v>
      </c>
      <c r="E604" s="79">
        <v>33365.1</v>
      </c>
      <c r="F604" s="55">
        <v>32955.9</v>
      </c>
      <c r="G604" s="44">
        <f t="shared" si="11"/>
        <v>0.98773568788944144</v>
      </c>
    </row>
    <row r="605" spans="1:7" s="65" customFormat="1" ht="63" x14ac:dyDescent="0.25">
      <c r="A605" s="73" t="s">
        <v>673</v>
      </c>
      <c r="B605" s="74" t="s">
        <v>672</v>
      </c>
      <c r="C605" s="74"/>
      <c r="D605" s="74"/>
      <c r="E605" s="75">
        <v>10126.799999999999</v>
      </c>
      <c r="F605" s="54">
        <v>9922.1</v>
      </c>
      <c r="G605" s="39">
        <f t="shared" si="11"/>
        <v>0.97978630959434387</v>
      </c>
    </row>
    <row r="606" spans="1:7" ht="31.5" x14ac:dyDescent="0.25">
      <c r="A606" s="77" t="s">
        <v>21</v>
      </c>
      <c r="B606" s="78" t="s">
        <v>672</v>
      </c>
      <c r="C606" s="78" t="s">
        <v>20</v>
      </c>
      <c r="D606" s="78"/>
      <c r="E606" s="79">
        <v>106.2</v>
      </c>
      <c r="F606" s="55">
        <v>98.4</v>
      </c>
      <c r="G606" s="44">
        <f t="shared" si="11"/>
        <v>0.92655367231638419</v>
      </c>
    </row>
    <row r="607" spans="1:7" x14ac:dyDescent="0.25">
      <c r="A607" s="77" t="s">
        <v>164</v>
      </c>
      <c r="B607" s="78" t="s">
        <v>672</v>
      </c>
      <c r="C607" s="78" t="s">
        <v>20</v>
      </c>
      <c r="D607" s="78" t="s">
        <v>163</v>
      </c>
      <c r="E607" s="79">
        <v>106.2</v>
      </c>
      <c r="F607" s="55">
        <v>98.4</v>
      </c>
      <c r="G607" s="44">
        <f t="shared" si="11"/>
        <v>0.92655367231638419</v>
      </c>
    </row>
    <row r="608" spans="1:7" x14ac:dyDescent="0.25">
      <c r="A608" s="77" t="s">
        <v>81</v>
      </c>
      <c r="B608" s="78" t="s">
        <v>672</v>
      </c>
      <c r="C608" s="78" t="s">
        <v>80</v>
      </c>
      <c r="D608" s="78"/>
      <c r="E608" s="79">
        <v>10020.6</v>
      </c>
      <c r="F608" s="55">
        <v>9823.7000000000007</v>
      </c>
      <c r="G608" s="44">
        <f t="shared" si="11"/>
        <v>0.98035047801528852</v>
      </c>
    </row>
    <row r="609" spans="1:7" x14ac:dyDescent="0.25">
      <c r="A609" s="77" t="s">
        <v>164</v>
      </c>
      <c r="B609" s="78" t="s">
        <v>672</v>
      </c>
      <c r="C609" s="78" t="s">
        <v>80</v>
      </c>
      <c r="D609" s="78" t="s">
        <v>163</v>
      </c>
      <c r="E609" s="79">
        <v>10020.6</v>
      </c>
      <c r="F609" s="55">
        <v>9823.7000000000007</v>
      </c>
      <c r="G609" s="44">
        <f t="shared" si="11"/>
        <v>0.98035047801528852</v>
      </c>
    </row>
    <row r="610" spans="1:7" s="65" customFormat="1" ht="78.75" x14ac:dyDescent="0.25">
      <c r="A610" s="73" t="s">
        <v>675</v>
      </c>
      <c r="B610" s="74" t="s">
        <v>674</v>
      </c>
      <c r="C610" s="74"/>
      <c r="D610" s="74"/>
      <c r="E610" s="75">
        <v>86670.2</v>
      </c>
      <c r="F610" s="54">
        <v>86623.8</v>
      </c>
      <c r="G610" s="39">
        <f t="shared" si="11"/>
        <v>0.99946463721094458</v>
      </c>
    </row>
    <row r="611" spans="1:7" ht="31.5" x14ac:dyDescent="0.25">
      <c r="A611" s="77" t="s">
        <v>21</v>
      </c>
      <c r="B611" s="78" t="s">
        <v>674</v>
      </c>
      <c r="C611" s="78" t="s">
        <v>20</v>
      </c>
      <c r="D611" s="78"/>
      <c r="E611" s="79">
        <f>863.6-0.1</f>
        <v>863.5</v>
      </c>
      <c r="F611" s="55">
        <v>854.2</v>
      </c>
      <c r="G611" s="44">
        <f t="shared" si="11"/>
        <v>0.98922987840185295</v>
      </c>
    </row>
    <row r="612" spans="1:7" x14ac:dyDescent="0.25">
      <c r="A612" s="77" t="s">
        <v>164</v>
      </c>
      <c r="B612" s="78" t="s">
        <v>674</v>
      </c>
      <c r="C612" s="78" t="s">
        <v>20</v>
      </c>
      <c r="D612" s="78" t="s">
        <v>163</v>
      </c>
      <c r="E612" s="79">
        <f>863.6-0.1</f>
        <v>863.5</v>
      </c>
      <c r="F612" s="55">
        <v>854.2</v>
      </c>
      <c r="G612" s="44">
        <f t="shared" si="11"/>
        <v>0.98922987840185295</v>
      </c>
    </row>
    <row r="613" spans="1:7" x14ac:dyDescent="0.25">
      <c r="A613" s="77" t="s">
        <v>81</v>
      </c>
      <c r="B613" s="78" t="s">
        <v>674</v>
      </c>
      <c r="C613" s="78" t="s">
        <v>80</v>
      </c>
      <c r="D613" s="78"/>
      <c r="E613" s="79">
        <f>85806.6+0.1</f>
        <v>85806.700000000012</v>
      </c>
      <c r="F613" s="55">
        <v>85769.600000000006</v>
      </c>
      <c r="G613" s="44">
        <f t="shared" si="11"/>
        <v>0.99956763283053651</v>
      </c>
    </row>
    <row r="614" spans="1:7" x14ac:dyDescent="0.25">
      <c r="A614" s="77" t="s">
        <v>164</v>
      </c>
      <c r="B614" s="78" t="s">
        <v>674</v>
      </c>
      <c r="C614" s="78" t="s">
        <v>80</v>
      </c>
      <c r="D614" s="78" t="s">
        <v>163</v>
      </c>
      <c r="E614" s="79">
        <f>85806.6+0.1</f>
        <v>85806.700000000012</v>
      </c>
      <c r="F614" s="55">
        <v>85769.600000000006</v>
      </c>
      <c r="G614" s="44">
        <f t="shared" si="11"/>
        <v>0.99956763283053651</v>
      </c>
    </row>
    <row r="615" spans="1:7" s="65" customFormat="1" ht="31.5" x14ac:dyDescent="0.25">
      <c r="A615" s="73" t="s">
        <v>677</v>
      </c>
      <c r="B615" s="74" t="s">
        <v>676</v>
      </c>
      <c r="C615" s="74"/>
      <c r="D615" s="74"/>
      <c r="E615" s="75">
        <v>1167714.8999999999</v>
      </c>
      <c r="F615" s="54">
        <v>1099803.2</v>
      </c>
      <c r="G615" s="39">
        <f t="shared" si="11"/>
        <v>0.94184222535826168</v>
      </c>
    </row>
    <row r="616" spans="1:7" ht="61.5" customHeight="1" x14ac:dyDescent="0.25">
      <c r="A616" s="77" t="s">
        <v>17</v>
      </c>
      <c r="B616" s="78" t="s">
        <v>676</v>
      </c>
      <c r="C616" s="78" t="s">
        <v>16</v>
      </c>
      <c r="D616" s="78"/>
      <c r="E616" s="79">
        <v>2312</v>
      </c>
      <c r="F616" s="55">
        <v>1930.9</v>
      </c>
      <c r="G616" s="44">
        <f t="shared" si="11"/>
        <v>0.83516435986159177</v>
      </c>
    </row>
    <row r="617" spans="1:7" x14ac:dyDescent="0.25">
      <c r="A617" s="77" t="s">
        <v>164</v>
      </c>
      <c r="B617" s="78" t="s">
        <v>676</v>
      </c>
      <c r="C617" s="78" t="s">
        <v>16</v>
      </c>
      <c r="D617" s="78" t="s">
        <v>163</v>
      </c>
      <c r="E617" s="79">
        <v>2312</v>
      </c>
      <c r="F617" s="55">
        <v>1930.9</v>
      </c>
      <c r="G617" s="44">
        <f t="shared" si="11"/>
        <v>0.83516435986159177</v>
      </c>
    </row>
    <row r="618" spans="1:7" ht="31.5" x14ac:dyDescent="0.25">
      <c r="A618" s="77" t="s">
        <v>21</v>
      </c>
      <c r="B618" s="78" t="s">
        <v>676</v>
      </c>
      <c r="C618" s="78" t="s">
        <v>20</v>
      </c>
      <c r="D618" s="78"/>
      <c r="E618" s="79">
        <v>16092.2</v>
      </c>
      <c r="F618" s="55">
        <v>14416.2</v>
      </c>
      <c r="G618" s="44">
        <f t="shared" si="11"/>
        <v>0.89585016343321611</v>
      </c>
    </row>
    <row r="619" spans="1:7" x14ac:dyDescent="0.25">
      <c r="A619" s="77" t="s">
        <v>164</v>
      </c>
      <c r="B619" s="78" t="s">
        <v>676</v>
      </c>
      <c r="C619" s="78" t="s">
        <v>20</v>
      </c>
      <c r="D619" s="78" t="s">
        <v>163</v>
      </c>
      <c r="E619" s="79">
        <v>16092.2</v>
      </c>
      <c r="F619" s="55">
        <v>14416.2</v>
      </c>
      <c r="G619" s="44">
        <f t="shared" si="11"/>
        <v>0.89585016343321611</v>
      </c>
    </row>
    <row r="620" spans="1:7" x14ac:dyDescent="0.25">
      <c r="A620" s="77" t="s">
        <v>81</v>
      </c>
      <c r="B620" s="78" t="s">
        <v>676</v>
      </c>
      <c r="C620" s="78" t="s">
        <v>80</v>
      </c>
      <c r="D620" s="78"/>
      <c r="E620" s="79">
        <v>1149310.7</v>
      </c>
      <c r="F620" s="55">
        <v>1083456.1000000001</v>
      </c>
      <c r="G620" s="44">
        <f t="shared" si="11"/>
        <v>0.94270078578403571</v>
      </c>
    </row>
    <row r="621" spans="1:7" x14ac:dyDescent="0.25">
      <c r="A621" s="77" t="s">
        <v>164</v>
      </c>
      <c r="B621" s="78" t="s">
        <v>676</v>
      </c>
      <c r="C621" s="78" t="s">
        <v>80</v>
      </c>
      <c r="D621" s="78" t="s">
        <v>163</v>
      </c>
      <c r="E621" s="79">
        <v>1149310.7</v>
      </c>
      <c r="F621" s="55">
        <v>1083456.1000000001</v>
      </c>
      <c r="G621" s="44">
        <f t="shared" si="11"/>
        <v>0.94270078578403571</v>
      </c>
    </row>
    <row r="622" spans="1:7" s="65" customFormat="1" ht="126" x14ac:dyDescent="0.25">
      <c r="A622" s="81" t="s">
        <v>679</v>
      </c>
      <c r="B622" s="74" t="s">
        <v>678</v>
      </c>
      <c r="C622" s="74"/>
      <c r="D622" s="74"/>
      <c r="E622" s="75">
        <v>174.1</v>
      </c>
      <c r="F622" s="54">
        <v>173.3</v>
      </c>
      <c r="G622" s="39">
        <f t="shared" si="11"/>
        <v>0.99540493968983357</v>
      </c>
    </row>
    <row r="623" spans="1:7" ht="31.5" x14ac:dyDescent="0.25">
      <c r="A623" s="77" t="s">
        <v>21</v>
      </c>
      <c r="B623" s="78" t="s">
        <v>678</v>
      </c>
      <c r="C623" s="78" t="s">
        <v>20</v>
      </c>
      <c r="D623" s="78"/>
      <c r="E623" s="79">
        <v>2.7</v>
      </c>
      <c r="F623" s="55">
        <v>2</v>
      </c>
      <c r="G623" s="44">
        <f t="shared" si="11"/>
        <v>0.7407407407407407</v>
      </c>
    </row>
    <row r="624" spans="1:7" x14ac:dyDescent="0.25">
      <c r="A624" s="77" t="s">
        <v>164</v>
      </c>
      <c r="B624" s="78" t="s">
        <v>678</v>
      </c>
      <c r="C624" s="78" t="s">
        <v>20</v>
      </c>
      <c r="D624" s="78" t="s">
        <v>163</v>
      </c>
      <c r="E624" s="79">
        <v>2.7</v>
      </c>
      <c r="F624" s="55">
        <v>2</v>
      </c>
      <c r="G624" s="44">
        <f t="shared" si="11"/>
        <v>0.7407407407407407</v>
      </c>
    </row>
    <row r="625" spans="1:7" x14ac:dyDescent="0.25">
      <c r="A625" s="77" t="s">
        <v>81</v>
      </c>
      <c r="B625" s="78" t="s">
        <v>678</v>
      </c>
      <c r="C625" s="78" t="s">
        <v>80</v>
      </c>
      <c r="D625" s="78"/>
      <c r="E625" s="79">
        <v>171.4</v>
      </c>
      <c r="F625" s="55">
        <v>171.3</v>
      </c>
      <c r="G625" s="44">
        <f t="shared" si="11"/>
        <v>0.99941656942823809</v>
      </c>
    </row>
    <row r="626" spans="1:7" x14ac:dyDescent="0.25">
      <c r="A626" s="77" t="s">
        <v>164</v>
      </c>
      <c r="B626" s="78" t="s">
        <v>678</v>
      </c>
      <c r="C626" s="78" t="s">
        <v>80</v>
      </c>
      <c r="D626" s="78" t="s">
        <v>163</v>
      </c>
      <c r="E626" s="79">
        <v>171.4</v>
      </c>
      <c r="F626" s="55">
        <v>171.3</v>
      </c>
      <c r="G626" s="44">
        <f t="shared" si="11"/>
        <v>0.99941656942823809</v>
      </c>
    </row>
    <row r="627" spans="1:7" s="65" customFormat="1" ht="31.5" x14ac:dyDescent="0.25">
      <c r="A627" s="73" t="s">
        <v>681</v>
      </c>
      <c r="B627" s="74" t="s">
        <v>680</v>
      </c>
      <c r="C627" s="74"/>
      <c r="D627" s="74"/>
      <c r="E627" s="75">
        <v>10.1</v>
      </c>
      <c r="F627" s="54">
        <v>10.1</v>
      </c>
      <c r="G627" s="39">
        <f t="shared" si="11"/>
        <v>1</v>
      </c>
    </row>
    <row r="628" spans="1:7" ht="31.5" x14ac:dyDescent="0.25">
      <c r="A628" s="77" t="s">
        <v>21</v>
      </c>
      <c r="B628" s="78" t="s">
        <v>680</v>
      </c>
      <c r="C628" s="78" t="s">
        <v>20</v>
      </c>
      <c r="D628" s="78"/>
      <c r="E628" s="79">
        <v>0.1</v>
      </c>
      <c r="F628" s="55">
        <v>0.1</v>
      </c>
      <c r="G628" s="44">
        <f t="shared" si="11"/>
        <v>1</v>
      </c>
    </row>
    <row r="629" spans="1:7" x14ac:dyDescent="0.25">
      <c r="A629" s="77" t="s">
        <v>164</v>
      </c>
      <c r="B629" s="78" t="s">
        <v>680</v>
      </c>
      <c r="C629" s="78" t="s">
        <v>20</v>
      </c>
      <c r="D629" s="78" t="s">
        <v>163</v>
      </c>
      <c r="E629" s="79">
        <v>0.1</v>
      </c>
      <c r="F629" s="55">
        <v>0.1</v>
      </c>
      <c r="G629" s="44">
        <f t="shared" si="11"/>
        <v>1</v>
      </c>
    </row>
    <row r="630" spans="1:7" x14ac:dyDescent="0.25">
      <c r="A630" s="77" t="s">
        <v>81</v>
      </c>
      <c r="B630" s="78" t="s">
        <v>680</v>
      </c>
      <c r="C630" s="78" t="s">
        <v>80</v>
      </c>
      <c r="D630" s="78"/>
      <c r="E630" s="79">
        <v>10</v>
      </c>
      <c r="F630" s="55">
        <v>10</v>
      </c>
      <c r="G630" s="44">
        <f t="shared" si="11"/>
        <v>1</v>
      </c>
    </row>
    <row r="631" spans="1:7" x14ac:dyDescent="0.25">
      <c r="A631" s="77" t="s">
        <v>164</v>
      </c>
      <c r="B631" s="78" t="s">
        <v>680</v>
      </c>
      <c r="C631" s="78" t="s">
        <v>80</v>
      </c>
      <c r="D631" s="78" t="s">
        <v>163</v>
      </c>
      <c r="E631" s="79">
        <v>10</v>
      </c>
      <c r="F631" s="55">
        <v>10</v>
      </c>
      <c r="G631" s="44">
        <f t="shared" si="11"/>
        <v>1</v>
      </c>
    </row>
    <row r="632" spans="1:7" s="65" customFormat="1" ht="47.25" x14ac:dyDescent="0.25">
      <c r="A632" s="73" t="s">
        <v>683</v>
      </c>
      <c r="B632" s="74" t="s">
        <v>682</v>
      </c>
      <c r="C632" s="74"/>
      <c r="D632" s="74"/>
      <c r="E632" s="75">
        <v>6074.2</v>
      </c>
      <c r="F632" s="54">
        <v>6073.7</v>
      </c>
      <c r="G632" s="39">
        <f t="shared" si="11"/>
        <v>0.99991768463336739</v>
      </c>
    </row>
    <row r="633" spans="1:7" x14ac:dyDescent="0.25">
      <c r="A633" s="77" t="s">
        <v>81</v>
      </c>
      <c r="B633" s="78" t="s">
        <v>682</v>
      </c>
      <c r="C633" s="78" t="s">
        <v>80</v>
      </c>
      <c r="D633" s="78"/>
      <c r="E633" s="79">
        <v>6074.2</v>
      </c>
      <c r="F633" s="55">
        <v>6073.7</v>
      </c>
      <c r="G633" s="44">
        <f t="shared" si="11"/>
        <v>0.99991768463336739</v>
      </c>
    </row>
    <row r="634" spans="1:7" x14ac:dyDescent="0.25">
      <c r="A634" s="77" t="s">
        <v>164</v>
      </c>
      <c r="B634" s="78" t="s">
        <v>682</v>
      </c>
      <c r="C634" s="78" t="s">
        <v>80</v>
      </c>
      <c r="D634" s="78" t="s">
        <v>163</v>
      </c>
      <c r="E634" s="79">
        <v>6074.2</v>
      </c>
      <c r="F634" s="55">
        <v>6073.7</v>
      </c>
      <c r="G634" s="44">
        <f t="shared" si="11"/>
        <v>0.99991768463336739</v>
      </c>
    </row>
    <row r="635" spans="1:7" s="65" customFormat="1" ht="94.5" x14ac:dyDescent="0.25">
      <c r="A635" s="73" t="s">
        <v>685</v>
      </c>
      <c r="B635" s="74" t="s">
        <v>684</v>
      </c>
      <c r="C635" s="74"/>
      <c r="D635" s="74"/>
      <c r="E635" s="75">
        <v>95890</v>
      </c>
      <c r="F635" s="54">
        <v>95821.4</v>
      </c>
      <c r="G635" s="39">
        <f t="shared" si="11"/>
        <v>0.99928459693398675</v>
      </c>
    </row>
    <row r="636" spans="1:7" x14ac:dyDescent="0.25">
      <c r="A636" s="77" t="s">
        <v>113</v>
      </c>
      <c r="B636" s="78" t="s">
        <v>684</v>
      </c>
      <c r="C636" s="78" t="s">
        <v>112</v>
      </c>
      <c r="D636" s="78"/>
      <c r="E636" s="79">
        <v>95890</v>
      </c>
      <c r="F636" s="55">
        <v>95821.4</v>
      </c>
      <c r="G636" s="44">
        <f t="shared" si="11"/>
        <v>0.99928459693398675</v>
      </c>
    </row>
    <row r="637" spans="1:7" x14ac:dyDescent="0.25">
      <c r="A637" s="77" t="s">
        <v>164</v>
      </c>
      <c r="B637" s="78" t="s">
        <v>684</v>
      </c>
      <c r="C637" s="78" t="s">
        <v>112</v>
      </c>
      <c r="D637" s="78" t="s">
        <v>163</v>
      </c>
      <c r="E637" s="79">
        <v>95890</v>
      </c>
      <c r="F637" s="55">
        <v>95821.4</v>
      </c>
      <c r="G637" s="44">
        <f t="shared" si="11"/>
        <v>0.99928459693398675</v>
      </c>
    </row>
    <row r="638" spans="1:7" s="65" customFormat="1" ht="47.25" x14ac:dyDescent="0.25">
      <c r="A638" s="73" t="s">
        <v>687</v>
      </c>
      <c r="B638" s="74" t="s">
        <v>686</v>
      </c>
      <c r="C638" s="74"/>
      <c r="D638" s="74"/>
      <c r="E638" s="75">
        <v>1315343.3999999999</v>
      </c>
      <c r="F638" s="54">
        <v>1314919</v>
      </c>
      <c r="G638" s="39">
        <f t="shared" si="11"/>
        <v>0.99967734661534025</v>
      </c>
    </row>
    <row r="639" spans="1:7" x14ac:dyDescent="0.25">
      <c r="A639" s="77" t="s">
        <v>113</v>
      </c>
      <c r="B639" s="78" t="s">
        <v>686</v>
      </c>
      <c r="C639" s="78" t="s">
        <v>112</v>
      </c>
      <c r="D639" s="78"/>
      <c r="E639" s="79">
        <v>1315343.3999999999</v>
      </c>
      <c r="F639" s="55">
        <v>1314919</v>
      </c>
      <c r="G639" s="44">
        <f t="shared" si="11"/>
        <v>0.99967734661534025</v>
      </c>
    </row>
    <row r="640" spans="1:7" x14ac:dyDescent="0.25">
      <c r="A640" s="77" t="s">
        <v>164</v>
      </c>
      <c r="B640" s="78" t="s">
        <v>686</v>
      </c>
      <c r="C640" s="78" t="s">
        <v>112</v>
      </c>
      <c r="D640" s="78" t="s">
        <v>163</v>
      </c>
      <c r="E640" s="79">
        <v>1315343.3999999999</v>
      </c>
      <c r="F640" s="55">
        <v>1314919</v>
      </c>
      <c r="G640" s="44">
        <f t="shared" si="11"/>
        <v>0.99967734661534025</v>
      </c>
    </row>
    <row r="641" spans="1:7" s="65" customFormat="1" ht="78.75" x14ac:dyDescent="0.25">
      <c r="A641" s="73" t="s">
        <v>387</v>
      </c>
      <c r="B641" s="74" t="s">
        <v>386</v>
      </c>
      <c r="C641" s="74"/>
      <c r="D641" s="74"/>
      <c r="E641" s="75">
        <v>5229.7</v>
      </c>
      <c r="F641" s="54">
        <v>2041.7</v>
      </c>
      <c r="G641" s="39">
        <f t="shared" si="11"/>
        <v>0.39040480333479932</v>
      </c>
    </row>
    <row r="642" spans="1:7" s="65" customFormat="1" ht="94.5" x14ac:dyDescent="0.25">
      <c r="A642" s="73" t="s">
        <v>39</v>
      </c>
      <c r="B642" s="74" t="s">
        <v>388</v>
      </c>
      <c r="C642" s="74"/>
      <c r="D642" s="74"/>
      <c r="E642" s="75">
        <v>5229.7</v>
      </c>
      <c r="F642" s="54">
        <v>2041.7</v>
      </c>
      <c r="G642" s="39">
        <f t="shared" si="11"/>
        <v>0.39040480333479932</v>
      </c>
    </row>
    <row r="643" spans="1:7" x14ac:dyDescent="0.25">
      <c r="A643" s="77" t="s">
        <v>81</v>
      </c>
      <c r="B643" s="78" t="s">
        <v>388</v>
      </c>
      <c r="C643" s="78" t="s">
        <v>80</v>
      </c>
      <c r="D643" s="78"/>
      <c r="E643" s="79">
        <v>5229.7</v>
      </c>
      <c r="F643" s="55">
        <v>2041.7</v>
      </c>
      <c r="G643" s="44">
        <f t="shared" si="11"/>
        <v>0.39040480333479932</v>
      </c>
    </row>
    <row r="644" spans="1:7" x14ac:dyDescent="0.25">
      <c r="A644" s="77" t="s">
        <v>383</v>
      </c>
      <c r="B644" s="78" t="s">
        <v>388</v>
      </c>
      <c r="C644" s="78" t="s">
        <v>80</v>
      </c>
      <c r="D644" s="78" t="s">
        <v>382</v>
      </c>
      <c r="E644" s="79">
        <v>5229.7</v>
      </c>
      <c r="F644" s="55">
        <v>2041.7</v>
      </c>
      <c r="G644" s="44">
        <f t="shared" si="11"/>
        <v>0.39040480333479932</v>
      </c>
    </row>
    <row r="645" spans="1:7" s="65" customFormat="1" ht="78.75" x14ac:dyDescent="0.25">
      <c r="A645" s="73" t="s">
        <v>761</v>
      </c>
      <c r="B645" s="74" t="s">
        <v>760</v>
      </c>
      <c r="C645" s="74"/>
      <c r="D645" s="74"/>
      <c r="E645" s="75">
        <v>3437.1</v>
      </c>
      <c r="F645" s="54">
        <v>3434.5</v>
      </c>
      <c r="G645" s="39">
        <f t="shared" si="11"/>
        <v>0.99924354834017048</v>
      </c>
    </row>
    <row r="646" spans="1:7" s="65" customFormat="1" ht="63" x14ac:dyDescent="0.25">
      <c r="A646" s="73" t="s">
        <v>763</v>
      </c>
      <c r="B646" s="74" t="s">
        <v>762</v>
      </c>
      <c r="C646" s="74"/>
      <c r="D646" s="74"/>
      <c r="E646" s="75">
        <v>2196.5</v>
      </c>
      <c r="F646" s="54">
        <v>2194.1999999999998</v>
      </c>
      <c r="G646" s="39">
        <f t="shared" si="11"/>
        <v>0.99895287958115175</v>
      </c>
    </row>
    <row r="647" spans="1:7" x14ac:dyDescent="0.25">
      <c r="A647" s="77" t="s">
        <v>81</v>
      </c>
      <c r="B647" s="78" t="s">
        <v>762</v>
      </c>
      <c r="C647" s="78" t="s">
        <v>80</v>
      </c>
      <c r="D647" s="78"/>
      <c r="E647" s="79">
        <v>2196.5</v>
      </c>
      <c r="F647" s="55">
        <v>2194.1999999999998</v>
      </c>
      <c r="G647" s="44">
        <f t="shared" si="11"/>
        <v>0.99895287958115175</v>
      </c>
    </row>
    <row r="648" spans="1:7" x14ac:dyDescent="0.25">
      <c r="A648" s="77" t="s">
        <v>383</v>
      </c>
      <c r="B648" s="78" t="s">
        <v>762</v>
      </c>
      <c r="C648" s="78" t="s">
        <v>80</v>
      </c>
      <c r="D648" s="78" t="s">
        <v>382</v>
      </c>
      <c r="E648" s="79">
        <v>2196.5</v>
      </c>
      <c r="F648" s="55">
        <v>2194.1999999999998</v>
      </c>
      <c r="G648" s="44">
        <f t="shared" si="11"/>
        <v>0.99895287958115175</v>
      </c>
    </row>
    <row r="649" spans="1:7" s="65" customFormat="1" ht="94.5" x14ac:dyDescent="0.25">
      <c r="A649" s="73" t="s">
        <v>39</v>
      </c>
      <c r="B649" s="74" t="s">
        <v>764</v>
      </c>
      <c r="C649" s="74"/>
      <c r="D649" s="74"/>
      <c r="E649" s="75">
        <v>341.5</v>
      </c>
      <c r="F649" s="54">
        <v>341.2</v>
      </c>
      <c r="G649" s="39">
        <f t="shared" si="11"/>
        <v>0.99912152269399701</v>
      </c>
    </row>
    <row r="650" spans="1:7" ht="31.5" x14ac:dyDescent="0.25">
      <c r="A650" s="77" t="s">
        <v>21</v>
      </c>
      <c r="B650" s="78" t="s">
        <v>764</v>
      </c>
      <c r="C650" s="78" t="s">
        <v>20</v>
      </c>
      <c r="D650" s="78"/>
      <c r="E650" s="79">
        <v>1.4</v>
      </c>
      <c r="F650" s="55">
        <v>1.2</v>
      </c>
      <c r="G650" s="44">
        <f t="shared" si="11"/>
        <v>0.85714285714285721</v>
      </c>
    </row>
    <row r="651" spans="1:7" x14ac:dyDescent="0.25">
      <c r="A651" s="77" t="s">
        <v>383</v>
      </c>
      <c r="B651" s="78" t="s">
        <v>764</v>
      </c>
      <c r="C651" s="78" t="s">
        <v>20</v>
      </c>
      <c r="D651" s="78" t="s">
        <v>382</v>
      </c>
      <c r="E651" s="79">
        <v>1.4</v>
      </c>
      <c r="F651" s="55">
        <v>1.2</v>
      </c>
      <c r="G651" s="44">
        <f t="shared" si="11"/>
        <v>0.85714285714285721</v>
      </c>
    </row>
    <row r="652" spans="1:7" x14ac:dyDescent="0.25">
      <c r="A652" s="77" t="s">
        <v>81</v>
      </c>
      <c r="B652" s="78" t="s">
        <v>764</v>
      </c>
      <c r="C652" s="78" t="s">
        <v>80</v>
      </c>
      <c r="D652" s="78"/>
      <c r="E652" s="79">
        <v>340.1</v>
      </c>
      <c r="F652" s="55">
        <v>340</v>
      </c>
      <c r="G652" s="44">
        <f t="shared" ref="G652:G715" si="12">F652/E652</f>
        <v>0.99970596883269625</v>
      </c>
    </row>
    <row r="653" spans="1:7" x14ac:dyDescent="0.25">
      <c r="A653" s="77" t="s">
        <v>383</v>
      </c>
      <c r="B653" s="78" t="s">
        <v>764</v>
      </c>
      <c r="C653" s="78" t="s">
        <v>80</v>
      </c>
      <c r="D653" s="78" t="s">
        <v>382</v>
      </c>
      <c r="E653" s="79">
        <v>340.1</v>
      </c>
      <c r="F653" s="55">
        <v>340</v>
      </c>
      <c r="G653" s="44">
        <f t="shared" si="12"/>
        <v>0.99970596883269625</v>
      </c>
    </row>
    <row r="654" spans="1:7" s="65" customFormat="1" ht="47.25" x14ac:dyDescent="0.25">
      <c r="A654" s="73" t="s">
        <v>766</v>
      </c>
      <c r="B654" s="74" t="s">
        <v>765</v>
      </c>
      <c r="C654" s="74"/>
      <c r="D654" s="74"/>
      <c r="E654" s="75">
        <v>899.1</v>
      </c>
      <c r="F654" s="54">
        <v>899.1</v>
      </c>
      <c r="G654" s="39">
        <f t="shared" si="12"/>
        <v>1</v>
      </c>
    </row>
    <row r="655" spans="1:7" x14ac:dyDescent="0.25">
      <c r="A655" s="77" t="s">
        <v>81</v>
      </c>
      <c r="B655" s="78" t="s">
        <v>765</v>
      </c>
      <c r="C655" s="78" t="s">
        <v>80</v>
      </c>
      <c r="D655" s="78"/>
      <c r="E655" s="79">
        <v>899.1</v>
      </c>
      <c r="F655" s="55">
        <v>899.1</v>
      </c>
      <c r="G655" s="44">
        <f t="shared" si="12"/>
        <v>1</v>
      </c>
    </row>
    <row r="656" spans="1:7" x14ac:dyDescent="0.25">
      <c r="A656" s="77" t="s">
        <v>383</v>
      </c>
      <c r="B656" s="78" t="s">
        <v>765</v>
      </c>
      <c r="C656" s="78" t="s">
        <v>80</v>
      </c>
      <c r="D656" s="78" t="s">
        <v>382</v>
      </c>
      <c r="E656" s="79">
        <v>899.1</v>
      </c>
      <c r="F656" s="55">
        <v>899.1</v>
      </c>
      <c r="G656" s="44">
        <f t="shared" si="12"/>
        <v>1</v>
      </c>
    </row>
    <row r="657" spans="1:7" s="65" customFormat="1" ht="220.5" x14ac:dyDescent="0.25">
      <c r="A657" s="81" t="s">
        <v>689</v>
      </c>
      <c r="B657" s="74" t="s">
        <v>688</v>
      </c>
      <c r="C657" s="74"/>
      <c r="D657" s="74"/>
      <c r="E657" s="75">
        <v>2000</v>
      </c>
      <c r="F657" s="54">
        <v>544.4</v>
      </c>
      <c r="G657" s="39">
        <f t="shared" si="12"/>
        <v>0.2722</v>
      </c>
    </row>
    <row r="658" spans="1:7" s="65" customFormat="1" ht="94.5" x14ac:dyDescent="0.25">
      <c r="A658" s="73" t="s">
        <v>691</v>
      </c>
      <c r="B658" s="74" t="s">
        <v>690</v>
      </c>
      <c r="C658" s="74"/>
      <c r="D658" s="74"/>
      <c r="E658" s="75">
        <v>2000</v>
      </c>
      <c r="F658" s="54">
        <v>544.4</v>
      </c>
      <c r="G658" s="39">
        <f t="shared" si="12"/>
        <v>0.2722</v>
      </c>
    </row>
    <row r="659" spans="1:7" x14ac:dyDescent="0.25">
      <c r="A659" s="77" t="s">
        <v>81</v>
      </c>
      <c r="B659" s="78" t="s">
        <v>690</v>
      </c>
      <c r="C659" s="78" t="s">
        <v>80</v>
      </c>
      <c r="D659" s="78"/>
      <c r="E659" s="79">
        <v>2000</v>
      </c>
      <c r="F659" s="55">
        <v>544.4</v>
      </c>
      <c r="G659" s="44">
        <f t="shared" si="12"/>
        <v>0.2722</v>
      </c>
    </row>
    <row r="660" spans="1:7" x14ac:dyDescent="0.25">
      <c r="A660" s="77" t="s">
        <v>164</v>
      </c>
      <c r="B660" s="78" t="s">
        <v>690</v>
      </c>
      <c r="C660" s="78" t="s">
        <v>80</v>
      </c>
      <c r="D660" s="78" t="s">
        <v>163</v>
      </c>
      <c r="E660" s="79">
        <v>2000</v>
      </c>
      <c r="F660" s="55">
        <v>544.4</v>
      </c>
      <c r="G660" s="44">
        <f t="shared" si="12"/>
        <v>0.2722</v>
      </c>
    </row>
    <row r="661" spans="1:7" s="65" customFormat="1" ht="78.75" x14ac:dyDescent="0.25">
      <c r="A661" s="73" t="s">
        <v>693</v>
      </c>
      <c r="B661" s="74" t="s">
        <v>692</v>
      </c>
      <c r="C661" s="74"/>
      <c r="D661" s="74"/>
      <c r="E661" s="75">
        <v>206579.1</v>
      </c>
      <c r="F661" s="54">
        <v>206579.1</v>
      </c>
      <c r="G661" s="39">
        <f t="shared" si="12"/>
        <v>1</v>
      </c>
    </row>
    <row r="662" spans="1:7" s="65" customFormat="1" ht="110.25" x14ac:dyDescent="0.25">
      <c r="A662" s="81" t="s">
        <v>695</v>
      </c>
      <c r="B662" s="74" t="s">
        <v>694</v>
      </c>
      <c r="C662" s="74"/>
      <c r="D662" s="74"/>
      <c r="E662" s="75">
        <v>206579.1</v>
      </c>
      <c r="F662" s="54">
        <v>206579.1</v>
      </c>
      <c r="G662" s="39">
        <f t="shared" si="12"/>
        <v>1</v>
      </c>
    </row>
    <row r="663" spans="1:7" x14ac:dyDescent="0.25">
      <c r="A663" s="77" t="s">
        <v>81</v>
      </c>
      <c r="B663" s="78" t="s">
        <v>694</v>
      </c>
      <c r="C663" s="78" t="s">
        <v>80</v>
      </c>
      <c r="D663" s="78"/>
      <c r="E663" s="79">
        <v>206579.1</v>
      </c>
      <c r="F663" s="55">
        <v>206579.1</v>
      </c>
      <c r="G663" s="44">
        <f t="shared" si="12"/>
        <v>1</v>
      </c>
    </row>
    <row r="664" spans="1:7" x14ac:dyDescent="0.25">
      <c r="A664" s="77" t="s">
        <v>164</v>
      </c>
      <c r="B664" s="78" t="s">
        <v>694</v>
      </c>
      <c r="C664" s="78" t="s">
        <v>80</v>
      </c>
      <c r="D664" s="78" t="s">
        <v>163</v>
      </c>
      <c r="E664" s="79">
        <v>206579.1</v>
      </c>
      <c r="F664" s="55">
        <v>206579.1</v>
      </c>
      <c r="G664" s="44">
        <f t="shared" si="12"/>
        <v>1</v>
      </c>
    </row>
    <row r="665" spans="1:7" s="65" customFormat="1" ht="47.25" x14ac:dyDescent="0.25">
      <c r="A665" s="73" t="s">
        <v>89</v>
      </c>
      <c r="B665" s="74" t="s">
        <v>88</v>
      </c>
      <c r="C665" s="74"/>
      <c r="D665" s="74"/>
      <c r="E665" s="75">
        <v>615614.6</v>
      </c>
      <c r="F665" s="54">
        <v>615327.69999999995</v>
      </c>
      <c r="G665" s="39">
        <f t="shared" si="12"/>
        <v>0.99953396167017483</v>
      </c>
    </row>
    <row r="666" spans="1:7" s="65" customFormat="1" ht="94.5" x14ac:dyDescent="0.25">
      <c r="A666" s="73" t="s">
        <v>582</v>
      </c>
      <c r="B666" s="74" t="s">
        <v>581</v>
      </c>
      <c r="C666" s="74"/>
      <c r="D666" s="74"/>
      <c r="E666" s="75">
        <v>35169</v>
      </c>
      <c r="F666" s="54">
        <v>35168.699999999997</v>
      </c>
      <c r="G666" s="39">
        <f t="shared" si="12"/>
        <v>0.99999146976030018</v>
      </c>
    </row>
    <row r="667" spans="1:7" s="65" customFormat="1" ht="94.5" x14ac:dyDescent="0.25">
      <c r="A667" s="73" t="s">
        <v>39</v>
      </c>
      <c r="B667" s="74" t="s">
        <v>583</v>
      </c>
      <c r="C667" s="74"/>
      <c r="D667" s="74"/>
      <c r="E667" s="75">
        <v>12046</v>
      </c>
      <c r="F667" s="54">
        <v>12045.7</v>
      </c>
      <c r="G667" s="39">
        <f t="shared" si="12"/>
        <v>0.99997509546737517</v>
      </c>
    </row>
    <row r="668" spans="1:7" ht="31.5" x14ac:dyDescent="0.25">
      <c r="A668" s="77" t="s">
        <v>21</v>
      </c>
      <c r="B668" s="78" t="s">
        <v>583</v>
      </c>
      <c r="C668" s="78" t="s">
        <v>20</v>
      </c>
      <c r="D668" s="78"/>
      <c r="E668" s="79">
        <v>7412.2</v>
      </c>
      <c r="F668" s="55">
        <v>7411.9</v>
      </c>
      <c r="G668" s="44">
        <f t="shared" si="12"/>
        <v>0.99995952618655726</v>
      </c>
    </row>
    <row r="669" spans="1:7" x14ac:dyDescent="0.25">
      <c r="A669" s="77" t="s">
        <v>85</v>
      </c>
      <c r="B669" s="78" t="s">
        <v>583</v>
      </c>
      <c r="C669" s="78" t="s">
        <v>20</v>
      </c>
      <c r="D669" s="78" t="s">
        <v>84</v>
      </c>
      <c r="E669" s="79">
        <v>7412.2</v>
      </c>
      <c r="F669" s="55">
        <v>7411.9</v>
      </c>
      <c r="G669" s="44">
        <f t="shared" si="12"/>
        <v>0.99995952618655726</v>
      </c>
    </row>
    <row r="670" spans="1:7" ht="31.5" x14ac:dyDescent="0.25">
      <c r="A670" s="77" t="s">
        <v>41</v>
      </c>
      <c r="B670" s="78" t="s">
        <v>583</v>
      </c>
      <c r="C670" s="78" t="s">
        <v>40</v>
      </c>
      <c r="D670" s="78"/>
      <c r="E670" s="79">
        <v>4633.8</v>
      </c>
      <c r="F670" s="55">
        <v>4633.8</v>
      </c>
      <c r="G670" s="44">
        <f t="shared" si="12"/>
        <v>1</v>
      </c>
    </row>
    <row r="671" spans="1:7" x14ac:dyDescent="0.25">
      <c r="A671" s="77" t="s">
        <v>85</v>
      </c>
      <c r="B671" s="78" t="s">
        <v>583</v>
      </c>
      <c r="C671" s="78" t="s">
        <v>40</v>
      </c>
      <c r="D671" s="78" t="s">
        <v>84</v>
      </c>
      <c r="E671" s="79">
        <v>4633.8</v>
      </c>
      <c r="F671" s="55">
        <v>4633.8</v>
      </c>
      <c r="G671" s="44">
        <f t="shared" si="12"/>
        <v>1</v>
      </c>
    </row>
    <row r="672" spans="1:7" s="65" customFormat="1" ht="141.75" x14ac:dyDescent="0.25">
      <c r="A672" s="81" t="s">
        <v>585</v>
      </c>
      <c r="B672" s="74" t="s">
        <v>584</v>
      </c>
      <c r="C672" s="74"/>
      <c r="D672" s="74"/>
      <c r="E672" s="75">
        <v>23123</v>
      </c>
      <c r="F672" s="54">
        <v>23123</v>
      </c>
      <c r="G672" s="39">
        <f t="shared" si="12"/>
        <v>1</v>
      </c>
    </row>
    <row r="673" spans="1:7" x14ac:dyDescent="0.25">
      <c r="A673" s="77" t="s">
        <v>113</v>
      </c>
      <c r="B673" s="78" t="s">
        <v>584</v>
      </c>
      <c r="C673" s="78" t="s">
        <v>112</v>
      </c>
      <c r="D673" s="78"/>
      <c r="E673" s="79">
        <v>23123</v>
      </c>
      <c r="F673" s="55">
        <v>23123</v>
      </c>
      <c r="G673" s="44">
        <f t="shared" si="12"/>
        <v>1</v>
      </c>
    </row>
    <row r="674" spans="1:7" x14ac:dyDescent="0.25">
      <c r="A674" s="77" t="s">
        <v>85</v>
      </c>
      <c r="B674" s="78" t="s">
        <v>584</v>
      </c>
      <c r="C674" s="78" t="s">
        <v>112</v>
      </c>
      <c r="D674" s="78" t="s">
        <v>84</v>
      </c>
      <c r="E674" s="79">
        <v>23123</v>
      </c>
      <c r="F674" s="55">
        <v>23123</v>
      </c>
      <c r="G674" s="44">
        <f t="shared" si="12"/>
        <v>1</v>
      </c>
    </row>
    <row r="675" spans="1:7" s="65" customFormat="1" ht="63" x14ac:dyDescent="0.25">
      <c r="A675" s="73" t="s">
        <v>587</v>
      </c>
      <c r="B675" s="74" t="s">
        <v>586</v>
      </c>
      <c r="C675" s="74"/>
      <c r="D675" s="74"/>
      <c r="E675" s="75">
        <v>515698</v>
      </c>
      <c r="F675" s="54">
        <v>515695.5</v>
      </c>
      <c r="G675" s="39">
        <f t="shared" si="12"/>
        <v>0.99999515220148227</v>
      </c>
    </row>
    <row r="676" spans="1:7" s="65" customFormat="1" ht="94.5" x14ac:dyDescent="0.25">
      <c r="A676" s="73" t="s">
        <v>39</v>
      </c>
      <c r="B676" s="74" t="s">
        <v>588</v>
      </c>
      <c r="C676" s="74"/>
      <c r="D676" s="74"/>
      <c r="E676" s="75">
        <v>412535</v>
      </c>
      <c r="F676" s="54">
        <v>412533.4</v>
      </c>
      <c r="G676" s="39">
        <f t="shared" si="12"/>
        <v>0.99999612154120265</v>
      </c>
    </row>
    <row r="677" spans="1:7" ht="61.5" customHeight="1" x14ac:dyDescent="0.25">
      <c r="A677" s="77" t="s">
        <v>17</v>
      </c>
      <c r="B677" s="78" t="s">
        <v>588</v>
      </c>
      <c r="C677" s="78" t="s">
        <v>16</v>
      </c>
      <c r="D677" s="78"/>
      <c r="E677" s="79">
        <v>668.2</v>
      </c>
      <c r="F677" s="55">
        <v>668.2</v>
      </c>
      <c r="G677" s="44">
        <f t="shared" si="12"/>
        <v>1</v>
      </c>
    </row>
    <row r="678" spans="1:7" x14ac:dyDescent="0.25">
      <c r="A678" s="77" t="s">
        <v>85</v>
      </c>
      <c r="B678" s="78" t="s">
        <v>588</v>
      </c>
      <c r="C678" s="78" t="s">
        <v>16</v>
      </c>
      <c r="D678" s="78" t="s">
        <v>84</v>
      </c>
      <c r="E678" s="79">
        <v>668.2</v>
      </c>
      <c r="F678" s="55">
        <v>668.2</v>
      </c>
      <c r="G678" s="44">
        <f t="shared" si="12"/>
        <v>1</v>
      </c>
    </row>
    <row r="679" spans="1:7" ht="31.5" x14ac:dyDescent="0.25">
      <c r="A679" s="77" t="s">
        <v>21</v>
      </c>
      <c r="B679" s="78" t="s">
        <v>588</v>
      </c>
      <c r="C679" s="78" t="s">
        <v>20</v>
      </c>
      <c r="D679" s="78"/>
      <c r="E679" s="79">
        <v>2093.5</v>
      </c>
      <c r="F679" s="55">
        <v>2093</v>
      </c>
      <c r="G679" s="44">
        <f t="shared" si="12"/>
        <v>0.99976116551229999</v>
      </c>
    </row>
    <row r="680" spans="1:7" x14ac:dyDescent="0.25">
      <c r="A680" s="77" t="s">
        <v>85</v>
      </c>
      <c r="B680" s="78" t="s">
        <v>588</v>
      </c>
      <c r="C680" s="78" t="s">
        <v>20</v>
      </c>
      <c r="D680" s="78" t="s">
        <v>84</v>
      </c>
      <c r="E680" s="79">
        <v>2093.5</v>
      </c>
      <c r="F680" s="55">
        <v>2093</v>
      </c>
      <c r="G680" s="44">
        <f t="shared" si="12"/>
        <v>0.99976116551229999</v>
      </c>
    </row>
    <row r="681" spans="1:7" x14ac:dyDescent="0.25">
      <c r="A681" s="77" t="s">
        <v>81</v>
      </c>
      <c r="B681" s="78" t="s">
        <v>588</v>
      </c>
      <c r="C681" s="78" t="s">
        <v>80</v>
      </c>
      <c r="D681" s="78"/>
      <c r="E681" s="79">
        <v>389992.6</v>
      </c>
      <c r="F681" s="55">
        <v>389991.9</v>
      </c>
      <c r="G681" s="44">
        <f t="shared" si="12"/>
        <v>0.99999820509414805</v>
      </c>
    </row>
    <row r="682" spans="1:7" x14ac:dyDescent="0.25">
      <c r="A682" s="77" t="s">
        <v>85</v>
      </c>
      <c r="B682" s="78" t="s">
        <v>588</v>
      </c>
      <c r="C682" s="78" t="s">
        <v>80</v>
      </c>
      <c r="D682" s="78" t="s">
        <v>84</v>
      </c>
      <c r="E682" s="79">
        <v>389992.6</v>
      </c>
      <c r="F682" s="55">
        <v>389991.9</v>
      </c>
      <c r="G682" s="44">
        <f t="shared" si="12"/>
        <v>0.99999820509414805</v>
      </c>
    </row>
    <row r="683" spans="1:7" ht="31.5" x14ac:dyDescent="0.25">
      <c r="A683" s="77" t="s">
        <v>41</v>
      </c>
      <c r="B683" s="78" t="s">
        <v>588</v>
      </c>
      <c r="C683" s="78" t="s">
        <v>40</v>
      </c>
      <c r="D683" s="78"/>
      <c r="E683" s="79">
        <v>19780.7</v>
      </c>
      <c r="F683" s="55">
        <v>19780.3</v>
      </c>
      <c r="G683" s="44">
        <f t="shared" si="12"/>
        <v>0.99997977826871642</v>
      </c>
    </row>
    <row r="684" spans="1:7" x14ac:dyDescent="0.25">
      <c r="A684" s="77" t="s">
        <v>85</v>
      </c>
      <c r="B684" s="78" t="s">
        <v>588</v>
      </c>
      <c r="C684" s="78" t="s">
        <v>40</v>
      </c>
      <c r="D684" s="78" t="s">
        <v>84</v>
      </c>
      <c r="E684" s="79">
        <v>19780.7</v>
      </c>
      <c r="F684" s="55">
        <v>19780.3</v>
      </c>
      <c r="G684" s="44">
        <f t="shared" si="12"/>
        <v>0.99997977826871642</v>
      </c>
    </row>
    <row r="685" spans="1:7" s="65" customFormat="1" ht="47.25" x14ac:dyDescent="0.25">
      <c r="A685" s="73" t="s">
        <v>590</v>
      </c>
      <c r="B685" s="74" t="s">
        <v>589</v>
      </c>
      <c r="C685" s="74"/>
      <c r="D685" s="74"/>
      <c r="E685" s="75">
        <v>20471</v>
      </c>
      <c r="F685" s="54">
        <v>20471</v>
      </c>
      <c r="G685" s="39">
        <f t="shared" si="12"/>
        <v>1</v>
      </c>
    </row>
    <row r="686" spans="1:7" x14ac:dyDescent="0.25">
      <c r="A686" s="77" t="s">
        <v>81</v>
      </c>
      <c r="B686" s="78" t="s">
        <v>589</v>
      </c>
      <c r="C686" s="78" t="s">
        <v>80</v>
      </c>
      <c r="D686" s="78"/>
      <c r="E686" s="79">
        <v>17964.2</v>
      </c>
      <c r="F686" s="55">
        <v>17964.2</v>
      </c>
      <c r="G686" s="44">
        <f t="shared" si="12"/>
        <v>1</v>
      </c>
    </row>
    <row r="687" spans="1:7" x14ac:dyDescent="0.25">
      <c r="A687" s="77" t="s">
        <v>85</v>
      </c>
      <c r="B687" s="78" t="s">
        <v>589</v>
      </c>
      <c r="C687" s="78" t="s">
        <v>80</v>
      </c>
      <c r="D687" s="78" t="s">
        <v>84</v>
      </c>
      <c r="E687" s="79">
        <v>17964.2</v>
      </c>
      <c r="F687" s="55">
        <v>17964.2</v>
      </c>
      <c r="G687" s="44">
        <f t="shared" si="12"/>
        <v>1</v>
      </c>
    </row>
    <row r="688" spans="1:7" ht="31.5" x14ac:dyDescent="0.25">
      <c r="A688" s="77" t="s">
        <v>41</v>
      </c>
      <c r="B688" s="78" t="s">
        <v>589</v>
      </c>
      <c r="C688" s="78" t="s">
        <v>40</v>
      </c>
      <c r="D688" s="78"/>
      <c r="E688" s="79">
        <v>2506.8000000000002</v>
      </c>
      <c r="F688" s="55">
        <v>2506.8000000000002</v>
      </c>
      <c r="G688" s="44">
        <f t="shared" si="12"/>
        <v>1</v>
      </c>
    </row>
    <row r="689" spans="1:7" x14ac:dyDescent="0.25">
      <c r="A689" s="77" t="s">
        <v>85</v>
      </c>
      <c r="B689" s="78" t="s">
        <v>589</v>
      </c>
      <c r="C689" s="78" t="s">
        <v>40</v>
      </c>
      <c r="D689" s="78" t="s">
        <v>84</v>
      </c>
      <c r="E689" s="79">
        <v>2506.8000000000002</v>
      </c>
      <c r="F689" s="55">
        <v>2506.8000000000002</v>
      </c>
      <c r="G689" s="44">
        <f t="shared" si="12"/>
        <v>1</v>
      </c>
    </row>
    <row r="690" spans="1:7" s="65" customFormat="1" ht="157.5" x14ac:dyDescent="0.25">
      <c r="A690" s="81" t="s">
        <v>592</v>
      </c>
      <c r="B690" s="74" t="s">
        <v>591</v>
      </c>
      <c r="C690" s="74"/>
      <c r="D690" s="74"/>
      <c r="E690" s="75">
        <v>82692</v>
      </c>
      <c r="F690" s="54">
        <v>82691.100000000006</v>
      </c>
      <c r="G690" s="39">
        <f t="shared" si="12"/>
        <v>0.99998911623857212</v>
      </c>
    </row>
    <row r="691" spans="1:7" x14ac:dyDescent="0.25">
      <c r="A691" s="77" t="s">
        <v>113</v>
      </c>
      <c r="B691" s="78" t="s">
        <v>591</v>
      </c>
      <c r="C691" s="78" t="s">
        <v>112</v>
      </c>
      <c r="D691" s="78"/>
      <c r="E691" s="79">
        <v>82692</v>
      </c>
      <c r="F691" s="55">
        <v>82691.100000000006</v>
      </c>
      <c r="G691" s="44">
        <f t="shared" si="12"/>
        <v>0.99998911623857212</v>
      </c>
    </row>
    <row r="692" spans="1:7" x14ac:dyDescent="0.25">
      <c r="A692" s="77" t="s">
        <v>85</v>
      </c>
      <c r="B692" s="78" t="s">
        <v>591</v>
      </c>
      <c r="C692" s="78" t="s">
        <v>112</v>
      </c>
      <c r="D692" s="78" t="s">
        <v>84</v>
      </c>
      <c r="E692" s="79">
        <v>82692</v>
      </c>
      <c r="F692" s="55">
        <v>82691.100000000006</v>
      </c>
      <c r="G692" s="44">
        <f t="shared" si="12"/>
        <v>0.99998911623857212</v>
      </c>
    </row>
    <row r="693" spans="1:7" s="65" customFormat="1" ht="94.5" x14ac:dyDescent="0.25">
      <c r="A693" s="73" t="s">
        <v>594</v>
      </c>
      <c r="B693" s="74" t="s">
        <v>593</v>
      </c>
      <c r="C693" s="74"/>
      <c r="D693" s="74"/>
      <c r="E693" s="75">
        <v>126</v>
      </c>
      <c r="F693" s="54">
        <v>126</v>
      </c>
      <c r="G693" s="39">
        <f t="shared" si="12"/>
        <v>1</v>
      </c>
    </row>
    <row r="694" spans="1:7" s="65" customFormat="1" ht="94.5" x14ac:dyDescent="0.25">
      <c r="A694" s="73" t="s">
        <v>39</v>
      </c>
      <c r="B694" s="74" t="s">
        <v>595</v>
      </c>
      <c r="C694" s="74"/>
      <c r="D694" s="74"/>
      <c r="E694" s="75">
        <v>126</v>
      </c>
      <c r="F694" s="54">
        <v>126</v>
      </c>
      <c r="G694" s="39">
        <f t="shared" si="12"/>
        <v>1</v>
      </c>
    </row>
    <row r="695" spans="1:7" ht="31.5" x14ac:dyDescent="0.25">
      <c r="A695" s="77" t="s">
        <v>21</v>
      </c>
      <c r="B695" s="78" t="s">
        <v>595</v>
      </c>
      <c r="C695" s="78" t="s">
        <v>20</v>
      </c>
      <c r="D695" s="78"/>
      <c r="E695" s="79">
        <v>60</v>
      </c>
      <c r="F695" s="55">
        <v>60</v>
      </c>
      <c r="G695" s="44">
        <f t="shared" si="12"/>
        <v>1</v>
      </c>
    </row>
    <row r="696" spans="1:7" x14ac:dyDescent="0.25">
      <c r="A696" s="77" t="s">
        <v>85</v>
      </c>
      <c r="B696" s="78" t="s">
        <v>595</v>
      </c>
      <c r="C696" s="78" t="s">
        <v>20</v>
      </c>
      <c r="D696" s="78" t="s">
        <v>84</v>
      </c>
      <c r="E696" s="79">
        <v>60</v>
      </c>
      <c r="F696" s="55">
        <v>60</v>
      </c>
      <c r="G696" s="44">
        <f t="shared" si="12"/>
        <v>1</v>
      </c>
    </row>
    <row r="697" spans="1:7" ht="31.5" x14ac:dyDescent="0.25">
      <c r="A697" s="77" t="s">
        <v>41</v>
      </c>
      <c r="B697" s="78" t="s">
        <v>595</v>
      </c>
      <c r="C697" s="78" t="s">
        <v>40</v>
      </c>
      <c r="D697" s="78"/>
      <c r="E697" s="79">
        <v>66</v>
      </c>
      <c r="F697" s="55">
        <v>66</v>
      </c>
      <c r="G697" s="44">
        <f t="shared" si="12"/>
        <v>1</v>
      </c>
    </row>
    <row r="698" spans="1:7" x14ac:dyDescent="0.25">
      <c r="A698" s="77" t="s">
        <v>85</v>
      </c>
      <c r="B698" s="78" t="s">
        <v>595</v>
      </c>
      <c r="C698" s="78" t="s">
        <v>40</v>
      </c>
      <c r="D698" s="78" t="s">
        <v>84</v>
      </c>
      <c r="E698" s="79">
        <v>66</v>
      </c>
      <c r="F698" s="55">
        <v>66</v>
      </c>
      <c r="G698" s="44">
        <f t="shared" si="12"/>
        <v>1</v>
      </c>
    </row>
    <row r="699" spans="1:7" s="65" customFormat="1" ht="78.75" x14ac:dyDescent="0.25">
      <c r="A699" s="73" t="s">
        <v>929</v>
      </c>
      <c r="B699" s="74" t="s">
        <v>928</v>
      </c>
      <c r="C699" s="74"/>
      <c r="D699" s="74"/>
      <c r="E699" s="75">
        <v>7386</v>
      </c>
      <c r="F699" s="54">
        <v>7385.8</v>
      </c>
      <c r="G699" s="39">
        <f t="shared" si="12"/>
        <v>0.99997292174383967</v>
      </c>
    </row>
    <row r="700" spans="1:7" s="65" customFormat="1" ht="94.5" x14ac:dyDescent="0.25">
      <c r="A700" s="73" t="s">
        <v>39</v>
      </c>
      <c r="B700" s="74" t="s">
        <v>930</v>
      </c>
      <c r="C700" s="74"/>
      <c r="D700" s="74"/>
      <c r="E700" s="75">
        <v>7386</v>
      </c>
      <c r="F700" s="54">
        <v>7385.8</v>
      </c>
      <c r="G700" s="39">
        <f t="shared" si="12"/>
        <v>0.99997292174383967</v>
      </c>
    </row>
    <row r="701" spans="1:7" ht="31.5" x14ac:dyDescent="0.25">
      <c r="A701" s="77" t="s">
        <v>21</v>
      </c>
      <c r="B701" s="78" t="s">
        <v>930</v>
      </c>
      <c r="C701" s="78" t="s">
        <v>20</v>
      </c>
      <c r="D701" s="78"/>
      <c r="E701" s="79">
        <v>2490.4</v>
      </c>
      <c r="F701" s="55">
        <v>2490.1999999999998</v>
      </c>
      <c r="G701" s="44">
        <f t="shared" si="12"/>
        <v>0.99991969161580463</v>
      </c>
    </row>
    <row r="702" spans="1:7" x14ac:dyDescent="0.25">
      <c r="A702" s="77" t="s">
        <v>85</v>
      </c>
      <c r="B702" s="78" t="s">
        <v>930</v>
      </c>
      <c r="C702" s="78" t="s">
        <v>20</v>
      </c>
      <c r="D702" s="78" t="s">
        <v>84</v>
      </c>
      <c r="E702" s="79">
        <v>2490.4</v>
      </c>
      <c r="F702" s="55">
        <v>2490.1999999999998</v>
      </c>
      <c r="G702" s="44">
        <f t="shared" si="12"/>
        <v>0.99991969161580463</v>
      </c>
    </row>
    <row r="703" spans="1:7" ht="31.5" x14ac:dyDescent="0.25">
      <c r="A703" s="77" t="s">
        <v>41</v>
      </c>
      <c r="B703" s="78" t="s">
        <v>930</v>
      </c>
      <c r="C703" s="78" t="s">
        <v>40</v>
      </c>
      <c r="D703" s="78"/>
      <c r="E703" s="79">
        <v>4895.6000000000004</v>
      </c>
      <c r="F703" s="55">
        <v>4895.6000000000004</v>
      </c>
      <c r="G703" s="44">
        <f t="shared" si="12"/>
        <v>1</v>
      </c>
    </row>
    <row r="704" spans="1:7" x14ac:dyDescent="0.25">
      <c r="A704" s="77" t="s">
        <v>85</v>
      </c>
      <c r="B704" s="78" t="s">
        <v>930</v>
      </c>
      <c r="C704" s="78" t="s">
        <v>40</v>
      </c>
      <c r="D704" s="78" t="s">
        <v>84</v>
      </c>
      <c r="E704" s="79">
        <v>4895.6000000000004</v>
      </c>
      <c r="F704" s="55">
        <v>4895.6000000000004</v>
      </c>
      <c r="G704" s="44">
        <f t="shared" si="12"/>
        <v>1</v>
      </c>
    </row>
    <row r="705" spans="1:7" s="65" customFormat="1" ht="110.25" x14ac:dyDescent="0.25">
      <c r="A705" s="81" t="s">
        <v>932</v>
      </c>
      <c r="B705" s="74" t="s">
        <v>931</v>
      </c>
      <c r="C705" s="74"/>
      <c r="D705" s="74"/>
      <c r="E705" s="75">
        <v>42441.599999999999</v>
      </c>
      <c r="F705" s="54">
        <v>42429.599999999999</v>
      </c>
      <c r="G705" s="39">
        <f t="shared" si="12"/>
        <v>0.99971725853879212</v>
      </c>
    </row>
    <row r="706" spans="1:7" s="65" customFormat="1" ht="94.5" x14ac:dyDescent="0.25">
      <c r="A706" s="73" t="s">
        <v>39</v>
      </c>
      <c r="B706" s="74" t="s">
        <v>933</v>
      </c>
      <c r="C706" s="74"/>
      <c r="D706" s="74"/>
      <c r="E706" s="75">
        <v>42441.599999999999</v>
      </c>
      <c r="F706" s="54">
        <v>42429.599999999999</v>
      </c>
      <c r="G706" s="39">
        <f t="shared" si="12"/>
        <v>0.99971725853879212</v>
      </c>
    </row>
    <row r="707" spans="1:7" ht="61.5" customHeight="1" x14ac:dyDescent="0.25">
      <c r="A707" s="77" t="s">
        <v>17</v>
      </c>
      <c r="B707" s="78" t="s">
        <v>933</v>
      </c>
      <c r="C707" s="78" t="s">
        <v>16</v>
      </c>
      <c r="D707" s="78"/>
      <c r="E707" s="79">
        <v>413.4</v>
      </c>
      <c r="F707" s="55">
        <v>413.3</v>
      </c>
      <c r="G707" s="44">
        <f t="shared" si="12"/>
        <v>0.99975810353168848</v>
      </c>
    </row>
    <row r="708" spans="1:7" x14ac:dyDescent="0.25">
      <c r="A708" s="77" t="s">
        <v>85</v>
      </c>
      <c r="B708" s="78" t="s">
        <v>933</v>
      </c>
      <c r="C708" s="78" t="s">
        <v>16</v>
      </c>
      <c r="D708" s="78" t="s">
        <v>84</v>
      </c>
      <c r="E708" s="79">
        <v>413.4</v>
      </c>
      <c r="F708" s="55">
        <v>413.3</v>
      </c>
      <c r="G708" s="44">
        <f t="shared" si="12"/>
        <v>0.99975810353168848</v>
      </c>
    </row>
    <row r="709" spans="1:7" ht="31.5" x14ac:dyDescent="0.25">
      <c r="A709" s="77" t="s">
        <v>21</v>
      </c>
      <c r="B709" s="78" t="s">
        <v>933</v>
      </c>
      <c r="C709" s="78" t="s">
        <v>20</v>
      </c>
      <c r="D709" s="78"/>
      <c r="E709" s="79">
        <v>1859.3</v>
      </c>
      <c r="F709" s="55">
        <v>1858.7</v>
      </c>
      <c r="G709" s="44">
        <f t="shared" si="12"/>
        <v>0.99967729790781479</v>
      </c>
    </row>
    <row r="710" spans="1:7" x14ac:dyDescent="0.25">
      <c r="A710" s="77" t="s">
        <v>85</v>
      </c>
      <c r="B710" s="78" t="s">
        <v>933</v>
      </c>
      <c r="C710" s="78" t="s">
        <v>20</v>
      </c>
      <c r="D710" s="78" t="s">
        <v>84</v>
      </c>
      <c r="E710" s="79">
        <v>1859.3</v>
      </c>
      <c r="F710" s="55">
        <v>1858.7</v>
      </c>
      <c r="G710" s="44">
        <f t="shared" si="12"/>
        <v>0.99967729790781479</v>
      </c>
    </row>
    <row r="711" spans="1:7" x14ac:dyDescent="0.25">
      <c r="A711" s="77" t="s">
        <v>81</v>
      </c>
      <c r="B711" s="78" t="s">
        <v>933</v>
      </c>
      <c r="C711" s="78" t="s">
        <v>80</v>
      </c>
      <c r="D711" s="78"/>
      <c r="E711" s="79">
        <v>10178</v>
      </c>
      <c r="F711" s="55">
        <v>10167.200000000001</v>
      </c>
      <c r="G711" s="44">
        <f t="shared" si="12"/>
        <v>0.99893888779720974</v>
      </c>
    </row>
    <row r="712" spans="1:7" x14ac:dyDescent="0.25">
      <c r="A712" s="77" t="s">
        <v>85</v>
      </c>
      <c r="B712" s="78" t="s">
        <v>933</v>
      </c>
      <c r="C712" s="78" t="s">
        <v>80</v>
      </c>
      <c r="D712" s="78" t="s">
        <v>84</v>
      </c>
      <c r="E712" s="79">
        <v>10178</v>
      </c>
      <c r="F712" s="55">
        <v>10167.200000000001</v>
      </c>
      <c r="G712" s="44">
        <f t="shared" si="12"/>
        <v>0.99893888779720974</v>
      </c>
    </row>
    <row r="713" spans="1:7" ht="31.5" x14ac:dyDescent="0.25">
      <c r="A713" s="77" t="s">
        <v>41</v>
      </c>
      <c r="B713" s="78" t="s">
        <v>933</v>
      </c>
      <c r="C713" s="78" t="s">
        <v>40</v>
      </c>
      <c r="D713" s="78"/>
      <c r="E713" s="79">
        <v>29990.9</v>
      </c>
      <c r="F713" s="55">
        <v>29990.400000000001</v>
      </c>
      <c r="G713" s="44">
        <f t="shared" si="12"/>
        <v>0.99998332827624381</v>
      </c>
    </row>
    <row r="714" spans="1:7" x14ac:dyDescent="0.25">
      <c r="A714" s="77" t="s">
        <v>85</v>
      </c>
      <c r="B714" s="78" t="s">
        <v>933</v>
      </c>
      <c r="C714" s="78" t="s">
        <v>40</v>
      </c>
      <c r="D714" s="78" t="s">
        <v>84</v>
      </c>
      <c r="E714" s="79">
        <v>29990.9</v>
      </c>
      <c r="F714" s="55">
        <v>29990.400000000001</v>
      </c>
      <c r="G714" s="44">
        <f t="shared" si="12"/>
        <v>0.99998332827624381</v>
      </c>
    </row>
    <row r="715" spans="1:7" s="65" customFormat="1" ht="47.25" x14ac:dyDescent="0.25">
      <c r="A715" s="73" t="s">
        <v>408</v>
      </c>
      <c r="B715" s="74" t="s">
        <v>407</v>
      </c>
      <c r="C715" s="74"/>
      <c r="D715" s="74"/>
      <c r="E715" s="75">
        <v>3826</v>
      </c>
      <c r="F715" s="54">
        <v>3554.4</v>
      </c>
      <c r="G715" s="39">
        <f t="shared" si="12"/>
        <v>0.92901202300052277</v>
      </c>
    </row>
    <row r="716" spans="1:7" s="65" customFormat="1" ht="94.5" x14ac:dyDescent="0.25">
      <c r="A716" s="73" t="s">
        <v>39</v>
      </c>
      <c r="B716" s="74" t="s">
        <v>409</v>
      </c>
      <c r="C716" s="74"/>
      <c r="D716" s="74"/>
      <c r="E716" s="75">
        <v>3826</v>
      </c>
      <c r="F716" s="54">
        <v>3554.4</v>
      </c>
      <c r="G716" s="39">
        <f t="shared" ref="G716:G779" si="13">F716/E716</f>
        <v>0.92901202300052277</v>
      </c>
    </row>
    <row r="717" spans="1:7" ht="31.5" x14ac:dyDescent="0.25">
      <c r="A717" s="77" t="s">
        <v>21</v>
      </c>
      <c r="B717" s="78" t="s">
        <v>409</v>
      </c>
      <c r="C717" s="78" t="s">
        <v>20</v>
      </c>
      <c r="D717" s="78"/>
      <c r="E717" s="79">
        <v>26</v>
      </c>
      <c r="F717" s="55">
        <v>26</v>
      </c>
      <c r="G717" s="44">
        <f t="shared" si="13"/>
        <v>1</v>
      </c>
    </row>
    <row r="718" spans="1:7" x14ac:dyDescent="0.25">
      <c r="A718" s="77" t="s">
        <v>85</v>
      </c>
      <c r="B718" s="78" t="s">
        <v>409</v>
      </c>
      <c r="C718" s="78" t="s">
        <v>20</v>
      </c>
      <c r="D718" s="78" t="s">
        <v>84</v>
      </c>
      <c r="E718" s="79">
        <v>26</v>
      </c>
      <c r="F718" s="55">
        <v>26</v>
      </c>
      <c r="G718" s="44">
        <f t="shared" si="13"/>
        <v>1</v>
      </c>
    </row>
    <row r="719" spans="1:7" x14ac:dyDescent="0.25">
      <c r="A719" s="77" t="s">
        <v>81</v>
      </c>
      <c r="B719" s="78" t="s">
        <v>409</v>
      </c>
      <c r="C719" s="78" t="s">
        <v>80</v>
      </c>
      <c r="D719" s="78"/>
      <c r="E719" s="79">
        <v>3650</v>
      </c>
      <c r="F719" s="55">
        <v>3378.4</v>
      </c>
      <c r="G719" s="44">
        <f t="shared" si="13"/>
        <v>0.92558904109589046</v>
      </c>
    </row>
    <row r="720" spans="1:7" x14ac:dyDescent="0.25">
      <c r="A720" s="77" t="s">
        <v>85</v>
      </c>
      <c r="B720" s="78" t="s">
        <v>409</v>
      </c>
      <c r="C720" s="78" t="s">
        <v>80</v>
      </c>
      <c r="D720" s="78" t="s">
        <v>84</v>
      </c>
      <c r="E720" s="79">
        <v>3650</v>
      </c>
      <c r="F720" s="55">
        <v>3378.4</v>
      </c>
      <c r="G720" s="44">
        <f t="shared" si="13"/>
        <v>0.92558904109589046</v>
      </c>
    </row>
    <row r="721" spans="1:7" ht="31.5" x14ac:dyDescent="0.25">
      <c r="A721" s="77" t="s">
        <v>41</v>
      </c>
      <c r="B721" s="78" t="s">
        <v>409</v>
      </c>
      <c r="C721" s="78" t="s">
        <v>40</v>
      </c>
      <c r="D721" s="78"/>
      <c r="E721" s="79">
        <v>150</v>
      </c>
      <c r="F721" s="55">
        <v>150</v>
      </c>
      <c r="G721" s="44">
        <f t="shared" si="13"/>
        <v>1</v>
      </c>
    </row>
    <row r="722" spans="1:7" x14ac:dyDescent="0.25">
      <c r="A722" s="77" t="s">
        <v>85</v>
      </c>
      <c r="B722" s="78" t="s">
        <v>409</v>
      </c>
      <c r="C722" s="78" t="s">
        <v>40</v>
      </c>
      <c r="D722" s="78" t="s">
        <v>84</v>
      </c>
      <c r="E722" s="79">
        <v>150</v>
      </c>
      <c r="F722" s="55">
        <v>150</v>
      </c>
      <c r="G722" s="44">
        <f t="shared" si="13"/>
        <v>1</v>
      </c>
    </row>
    <row r="723" spans="1:7" s="65" customFormat="1" ht="94.5" x14ac:dyDescent="0.25">
      <c r="A723" s="73" t="s">
        <v>264</v>
      </c>
      <c r="B723" s="74" t="s">
        <v>263</v>
      </c>
      <c r="C723" s="74"/>
      <c r="D723" s="74"/>
      <c r="E723" s="75">
        <v>3848</v>
      </c>
      <c r="F723" s="54">
        <v>3847.7</v>
      </c>
      <c r="G723" s="39">
        <f t="shared" si="13"/>
        <v>0.99992203742203734</v>
      </c>
    </row>
    <row r="724" spans="1:7" s="65" customFormat="1" ht="94.5" x14ac:dyDescent="0.25">
      <c r="A724" s="73" t="s">
        <v>39</v>
      </c>
      <c r="B724" s="74" t="s">
        <v>265</v>
      </c>
      <c r="C724" s="74"/>
      <c r="D724" s="74"/>
      <c r="E724" s="75">
        <v>3848</v>
      </c>
      <c r="F724" s="54">
        <v>3847.7</v>
      </c>
      <c r="G724" s="39">
        <f t="shared" si="13"/>
        <v>0.99992203742203734</v>
      </c>
    </row>
    <row r="725" spans="1:7" ht="31.5" x14ac:dyDescent="0.25">
      <c r="A725" s="77" t="s">
        <v>21</v>
      </c>
      <c r="B725" s="78" t="s">
        <v>265</v>
      </c>
      <c r="C725" s="78" t="s">
        <v>20</v>
      </c>
      <c r="D725" s="78"/>
      <c r="E725" s="79">
        <v>84.8</v>
      </c>
      <c r="F725" s="55">
        <v>84.5</v>
      </c>
      <c r="G725" s="44">
        <f t="shared" si="13"/>
        <v>0.99646226415094341</v>
      </c>
    </row>
    <row r="726" spans="1:7" x14ac:dyDescent="0.25">
      <c r="A726" s="77" t="s">
        <v>85</v>
      </c>
      <c r="B726" s="78" t="s">
        <v>265</v>
      </c>
      <c r="C726" s="78" t="s">
        <v>20</v>
      </c>
      <c r="D726" s="78" t="s">
        <v>84</v>
      </c>
      <c r="E726" s="79">
        <v>84.8</v>
      </c>
      <c r="F726" s="55">
        <v>84.5</v>
      </c>
      <c r="G726" s="44">
        <f t="shared" si="13"/>
        <v>0.99646226415094341</v>
      </c>
    </row>
    <row r="727" spans="1:7" x14ac:dyDescent="0.25">
      <c r="A727" s="77" t="s">
        <v>81</v>
      </c>
      <c r="B727" s="78" t="s">
        <v>265</v>
      </c>
      <c r="C727" s="78" t="s">
        <v>80</v>
      </c>
      <c r="D727" s="78"/>
      <c r="E727" s="79">
        <v>3763.2</v>
      </c>
      <c r="F727" s="55">
        <v>3763.2</v>
      </c>
      <c r="G727" s="44">
        <f t="shared" si="13"/>
        <v>1</v>
      </c>
    </row>
    <row r="728" spans="1:7" x14ac:dyDescent="0.25">
      <c r="A728" s="77" t="s">
        <v>85</v>
      </c>
      <c r="B728" s="78" t="s">
        <v>265</v>
      </c>
      <c r="C728" s="78" t="s">
        <v>80</v>
      </c>
      <c r="D728" s="78" t="s">
        <v>84</v>
      </c>
      <c r="E728" s="79">
        <v>3763.2</v>
      </c>
      <c r="F728" s="55">
        <v>3763.2</v>
      </c>
      <c r="G728" s="44">
        <f t="shared" si="13"/>
        <v>1</v>
      </c>
    </row>
    <row r="729" spans="1:7" s="65" customFormat="1" ht="110.25" x14ac:dyDescent="0.25">
      <c r="A729" s="81" t="s">
        <v>91</v>
      </c>
      <c r="B729" s="74" t="s">
        <v>90</v>
      </c>
      <c r="C729" s="74"/>
      <c r="D729" s="74"/>
      <c r="E729" s="75">
        <v>7120</v>
      </c>
      <c r="F729" s="54">
        <v>7120</v>
      </c>
      <c r="G729" s="39">
        <f t="shared" si="13"/>
        <v>1</v>
      </c>
    </row>
    <row r="730" spans="1:7" s="65" customFormat="1" ht="94.5" x14ac:dyDescent="0.25">
      <c r="A730" s="73" t="s">
        <v>39</v>
      </c>
      <c r="B730" s="74" t="s">
        <v>92</v>
      </c>
      <c r="C730" s="74"/>
      <c r="D730" s="74"/>
      <c r="E730" s="75">
        <v>7120</v>
      </c>
      <c r="F730" s="54">
        <v>7120</v>
      </c>
      <c r="G730" s="39">
        <f t="shared" si="13"/>
        <v>1</v>
      </c>
    </row>
    <row r="731" spans="1:7" ht="31.5" x14ac:dyDescent="0.25">
      <c r="A731" s="77" t="s">
        <v>41</v>
      </c>
      <c r="B731" s="78" t="s">
        <v>92</v>
      </c>
      <c r="C731" s="78" t="s">
        <v>40</v>
      </c>
      <c r="D731" s="78"/>
      <c r="E731" s="79">
        <v>7120</v>
      </c>
      <c r="F731" s="55">
        <v>7120</v>
      </c>
      <c r="G731" s="44">
        <f t="shared" si="13"/>
        <v>1</v>
      </c>
    </row>
    <row r="732" spans="1:7" x14ac:dyDescent="0.25">
      <c r="A732" s="77" t="s">
        <v>85</v>
      </c>
      <c r="B732" s="78" t="s">
        <v>92</v>
      </c>
      <c r="C732" s="78" t="s">
        <v>40</v>
      </c>
      <c r="D732" s="78" t="s">
        <v>84</v>
      </c>
      <c r="E732" s="79">
        <v>7120</v>
      </c>
      <c r="F732" s="55">
        <v>7120</v>
      </c>
      <c r="G732" s="44">
        <f t="shared" si="13"/>
        <v>1</v>
      </c>
    </row>
    <row r="733" spans="1:7" s="65" customFormat="1" ht="31.5" x14ac:dyDescent="0.25">
      <c r="A733" s="73" t="s">
        <v>366</v>
      </c>
      <c r="B733" s="74" t="s">
        <v>365</v>
      </c>
      <c r="C733" s="74"/>
      <c r="D733" s="74"/>
      <c r="E733" s="75">
        <v>7417386.7999999998</v>
      </c>
      <c r="F733" s="54">
        <v>7406615.2999999998</v>
      </c>
      <c r="G733" s="39">
        <f t="shared" si="13"/>
        <v>0.99854780392469222</v>
      </c>
    </row>
    <row r="734" spans="1:7" s="65" customFormat="1" ht="94.5" x14ac:dyDescent="0.25">
      <c r="A734" s="73" t="s">
        <v>768</v>
      </c>
      <c r="B734" s="74" t="s">
        <v>767</v>
      </c>
      <c r="C734" s="74"/>
      <c r="D734" s="74"/>
      <c r="E734" s="75">
        <v>9080.6</v>
      </c>
      <c r="F734" s="54">
        <v>9080.5</v>
      </c>
      <c r="G734" s="39">
        <f t="shared" si="13"/>
        <v>0.9999889875118384</v>
      </c>
    </row>
    <row r="735" spans="1:7" s="65" customFormat="1" ht="94.5" x14ac:dyDescent="0.25">
      <c r="A735" s="73" t="s">
        <v>39</v>
      </c>
      <c r="B735" s="74" t="s">
        <v>769</v>
      </c>
      <c r="C735" s="74"/>
      <c r="D735" s="74"/>
      <c r="E735" s="75">
        <v>9080.6</v>
      </c>
      <c r="F735" s="54">
        <v>9080.5</v>
      </c>
      <c r="G735" s="39">
        <f t="shared" si="13"/>
        <v>0.9999889875118384</v>
      </c>
    </row>
    <row r="736" spans="1:7" ht="31.5" x14ac:dyDescent="0.25">
      <c r="A736" s="77" t="s">
        <v>21</v>
      </c>
      <c r="B736" s="78" t="s">
        <v>769</v>
      </c>
      <c r="C736" s="78" t="s">
        <v>20</v>
      </c>
      <c r="D736" s="78"/>
      <c r="E736" s="79">
        <v>3930.6</v>
      </c>
      <c r="F736" s="55">
        <v>3930.5</v>
      </c>
      <c r="G736" s="44">
        <f t="shared" si="13"/>
        <v>0.9999745585915637</v>
      </c>
    </row>
    <row r="737" spans="1:7" x14ac:dyDescent="0.25">
      <c r="A737" s="77" t="s">
        <v>383</v>
      </c>
      <c r="B737" s="78" t="s">
        <v>769</v>
      </c>
      <c r="C737" s="78" t="s">
        <v>20</v>
      </c>
      <c r="D737" s="78" t="s">
        <v>382</v>
      </c>
      <c r="E737" s="79">
        <v>3930.6</v>
      </c>
      <c r="F737" s="55">
        <v>3930.5</v>
      </c>
      <c r="G737" s="44">
        <f t="shared" si="13"/>
        <v>0.9999745585915637</v>
      </c>
    </row>
    <row r="738" spans="1:7" x14ac:dyDescent="0.25">
      <c r="A738" s="77" t="s">
        <v>81</v>
      </c>
      <c r="B738" s="78" t="s">
        <v>769</v>
      </c>
      <c r="C738" s="78" t="s">
        <v>80</v>
      </c>
      <c r="D738" s="78"/>
      <c r="E738" s="79">
        <v>5150</v>
      </c>
      <c r="F738" s="55">
        <v>5150</v>
      </c>
      <c r="G738" s="44">
        <f t="shared" si="13"/>
        <v>1</v>
      </c>
    </row>
    <row r="739" spans="1:7" x14ac:dyDescent="0.25">
      <c r="A739" s="77" t="s">
        <v>383</v>
      </c>
      <c r="B739" s="78" t="s">
        <v>769</v>
      </c>
      <c r="C739" s="78" t="s">
        <v>80</v>
      </c>
      <c r="D739" s="78" t="s">
        <v>382</v>
      </c>
      <c r="E739" s="79">
        <v>5150</v>
      </c>
      <c r="F739" s="55">
        <v>5150</v>
      </c>
      <c r="G739" s="44">
        <f t="shared" si="13"/>
        <v>1</v>
      </c>
    </row>
    <row r="740" spans="1:7" s="65" customFormat="1" ht="78.75" x14ac:dyDescent="0.25">
      <c r="A740" s="73" t="s">
        <v>697</v>
      </c>
      <c r="B740" s="74" t="s">
        <v>696</v>
      </c>
      <c r="C740" s="74"/>
      <c r="D740" s="74"/>
      <c r="E740" s="75">
        <v>7316139.4000000004</v>
      </c>
      <c r="F740" s="54">
        <v>7307625.5999999996</v>
      </c>
      <c r="G740" s="39">
        <f t="shared" si="13"/>
        <v>0.99883629882722014</v>
      </c>
    </row>
    <row r="741" spans="1:7" s="65" customFormat="1" ht="31.5" x14ac:dyDescent="0.25">
      <c r="A741" s="73" t="s">
        <v>703</v>
      </c>
      <c r="B741" s="74" t="s">
        <v>702</v>
      </c>
      <c r="C741" s="74"/>
      <c r="D741" s="74"/>
      <c r="E741" s="75">
        <v>302863.7</v>
      </c>
      <c r="F741" s="54">
        <v>302771</v>
      </c>
      <c r="G741" s="39">
        <f t="shared" si="13"/>
        <v>0.99969392172122307</v>
      </c>
    </row>
    <row r="742" spans="1:7" ht="31.5" x14ac:dyDescent="0.25">
      <c r="A742" s="77" t="s">
        <v>21</v>
      </c>
      <c r="B742" s="78" t="s">
        <v>702</v>
      </c>
      <c r="C742" s="78" t="s">
        <v>20</v>
      </c>
      <c r="D742" s="78"/>
      <c r="E742" s="79">
        <v>2706.4</v>
      </c>
      <c r="F742" s="55">
        <v>2682</v>
      </c>
      <c r="G742" s="44">
        <f t="shared" si="13"/>
        <v>0.99098433343186521</v>
      </c>
    </row>
    <row r="743" spans="1:7" x14ac:dyDescent="0.25">
      <c r="A743" s="77" t="s">
        <v>701</v>
      </c>
      <c r="B743" s="78" t="s">
        <v>702</v>
      </c>
      <c r="C743" s="78" t="s">
        <v>20</v>
      </c>
      <c r="D743" s="78" t="s">
        <v>700</v>
      </c>
      <c r="E743" s="79">
        <v>2706.4</v>
      </c>
      <c r="F743" s="55">
        <v>2682</v>
      </c>
      <c r="G743" s="44">
        <f t="shared" si="13"/>
        <v>0.99098433343186521</v>
      </c>
    </row>
    <row r="744" spans="1:7" x14ac:dyDescent="0.25">
      <c r="A744" s="77" t="s">
        <v>81</v>
      </c>
      <c r="B744" s="78" t="s">
        <v>702</v>
      </c>
      <c r="C744" s="78" t="s">
        <v>80</v>
      </c>
      <c r="D744" s="78"/>
      <c r="E744" s="79">
        <v>300157.3</v>
      </c>
      <c r="F744" s="55">
        <v>300089</v>
      </c>
      <c r="G744" s="44">
        <f t="shared" si="13"/>
        <v>0.99977245264399706</v>
      </c>
    </row>
    <row r="745" spans="1:7" x14ac:dyDescent="0.25">
      <c r="A745" s="77" t="s">
        <v>701</v>
      </c>
      <c r="B745" s="78" t="s">
        <v>702</v>
      </c>
      <c r="C745" s="78" t="s">
        <v>80</v>
      </c>
      <c r="D745" s="78" t="s">
        <v>700</v>
      </c>
      <c r="E745" s="79">
        <v>300157.3</v>
      </c>
      <c r="F745" s="55">
        <v>300089</v>
      </c>
      <c r="G745" s="44">
        <f t="shared" si="13"/>
        <v>0.99977245264399706</v>
      </c>
    </row>
    <row r="746" spans="1:7" s="65" customFormat="1" ht="47.25" x14ac:dyDescent="0.25">
      <c r="A746" s="73" t="s">
        <v>705</v>
      </c>
      <c r="B746" s="74" t="s">
        <v>704</v>
      </c>
      <c r="C746" s="74"/>
      <c r="D746" s="74"/>
      <c r="E746" s="75">
        <v>15656.3</v>
      </c>
      <c r="F746" s="54">
        <v>15611.3</v>
      </c>
      <c r="G746" s="39">
        <f t="shared" si="13"/>
        <v>0.99712575768221101</v>
      </c>
    </row>
    <row r="747" spans="1:7" ht="31.5" x14ac:dyDescent="0.25">
      <c r="A747" s="77" t="s">
        <v>21</v>
      </c>
      <c r="B747" s="78" t="s">
        <v>704</v>
      </c>
      <c r="C747" s="78" t="s">
        <v>20</v>
      </c>
      <c r="D747" s="78"/>
      <c r="E747" s="79">
        <v>143.69999999999999</v>
      </c>
      <c r="F747" s="55">
        <v>111.5</v>
      </c>
      <c r="G747" s="44">
        <f t="shared" si="13"/>
        <v>0.77592205984690332</v>
      </c>
    </row>
    <row r="748" spans="1:7" x14ac:dyDescent="0.25">
      <c r="A748" s="77" t="s">
        <v>701</v>
      </c>
      <c r="B748" s="78" t="s">
        <v>704</v>
      </c>
      <c r="C748" s="78" t="s">
        <v>20</v>
      </c>
      <c r="D748" s="78" t="s">
        <v>700</v>
      </c>
      <c r="E748" s="79">
        <v>143.69999999999999</v>
      </c>
      <c r="F748" s="55">
        <v>111.5</v>
      </c>
      <c r="G748" s="44">
        <f t="shared" si="13"/>
        <v>0.77592205984690332</v>
      </c>
    </row>
    <row r="749" spans="1:7" x14ac:dyDescent="0.25">
      <c r="A749" s="77" t="s">
        <v>81</v>
      </c>
      <c r="B749" s="78" t="s">
        <v>704</v>
      </c>
      <c r="C749" s="78" t="s">
        <v>80</v>
      </c>
      <c r="D749" s="78"/>
      <c r="E749" s="79">
        <v>15512.6</v>
      </c>
      <c r="F749" s="55">
        <v>15499.8</v>
      </c>
      <c r="G749" s="44">
        <f t="shared" si="13"/>
        <v>0.99917486430385616</v>
      </c>
    </row>
    <row r="750" spans="1:7" x14ac:dyDescent="0.25">
      <c r="A750" s="77" t="s">
        <v>701</v>
      </c>
      <c r="B750" s="78" t="s">
        <v>704</v>
      </c>
      <c r="C750" s="78" t="s">
        <v>80</v>
      </c>
      <c r="D750" s="78" t="s">
        <v>700</v>
      </c>
      <c r="E750" s="79">
        <v>15512.6</v>
      </c>
      <c r="F750" s="55">
        <v>15499.8</v>
      </c>
      <c r="G750" s="44">
        <f t="shared" si="13"/>
        <v>0.99917486430385616</v>
      </c>
    </row>
    <row r="751" spans="1:7" s="65" customFormat="1" ht="110.25" x14ac:dyDescent="0.25">
      <c r="A751" s="81" t="s">
        <v>707</v>
      </c>
      <c r="B751" s="74" t="s">
        <v>706</v>
      </c>
      <c r="C751" s="74"/>
      <c r="D751" s="74"/>
      <c r="E751" s="75">
        <v>60735.5</v>
      </c>
      <c r="F751" s="54">
        <v>60734</v>
      </c>
      <c r="G751" s="39">
        <f t="shared" si="13"/>
        <v>0.99997530274715773</v>
      </c>
    </row>
    <row r="752" spans="1:7" x14ac:dyDescent="0.25">
      <c r="A752" s="77" t="s">
        <v>81</v>
      </c>
      <c r="B752" s="78" t="s">
        <v>706</v>
      </c>
      <c r="C752" s="78" t="s">
        <v>80</v>
      </c>
      <c r="D752" s="78"/>
      <c r="E752" s="79">
        <v>60735.5</v>
      </c>
      <c r="F752" s="55">
        <v>60734</v>
      </c>
      <c r="G752" s="44">
        <f t="shared" si="13"/>
        <v>0.99997530274715773</v>
      </c>
    </row>
    <row r="753" spans="1:7" x14ac:dyDescent="0.25">
      <c r="A753" s="77" t="s">
        <v>701</v>
      </c>
      <c r="B753" s="78" t="s">
        <v>706</v>
      </c>
      <c r="C753" s="78" t="s">
        <v>80</v>
      </c>
      <c r="D753" s="78" t="s">
        <v>700</v>
      </c>
      <c r="E753" s="79">
        <v>60735.5</v>
      </c>
      <c r="F753" s="55">
        <v>60734</v>
      </c>
      <c r="G753" s="44">
        <f t="shared" si="13"/>
        <v>0.99997530274715773</v>
      </c>
    </row>
    <row r="754" spans="1:7" s="65" customFormat="1" ht="47.25" x14ac:dyDescent="0.25">
      <c r="A754" s="73" t="s">
        <v>709</v>
      </c>
      <c r="B754" s="74" t="s">
        <v>708</v>
      </c>
      <c r="C754" s="74"/>
      <c r="D754" s="74"/>
      <c r="E754" s="75">
        <v>870486</v>
      </c>
      <c r="F754" s="54">
        <v>870457.7</v>
      </c>
      <c r="G754" s="39">
        <f t="shared" si="13"/>
        <v>0.99996748942544733</v>
      </c>
    </row>
    <row r="755" spans="1:7" ht="31.5" x14ac:dyDescent="0.25">
      <c r="A755" s="77" t="s">
        <v>21</v>
      </c>
      <c r="B755" s="78" t="s">
        <v>708</v>
      </c>
      <c r="C755" s="78" t="s">
        <v>20</v>
      </c>
      <c r="D755" s="78"/>
      <c r="E755" s="79">
        <v>6474.6</v>
      </c>
      <c r="F755" s="55">
        <v>6453.2</v>
      </c>
      <c r="G755" s="44">
        <f t="shared" si="13"/>
        <v>0.99669477651129024</v>
      </c>
    </row>
    <row r="756" spans="1:7" x14ac:dyDescent="0.25">
      <c r="A756" s="77" t="s">
        <v>701</v>
      </c>
      <c r="B756" s="78" t="s">
        <v>708</v>
      </c>
      <c r="C756" s="78" t="s">
        <v>20</v>
      </c>
      <c r="D756" s="78" t="s">
        <v>700</v>
      </c>
      <c r="E756" s="79">
        <v>6474.6</v>
      </c>
      <c r="F756" s="55">
        <v>6453.2</v>
      </c>
      <c r="G756" s="44">
        <f t="shared" si="13"/>
        <v>0.99669477651129024</v>
      </c>
    </row>
    <row r="757" spans="1:7" x14ac:dyDescent="0.25">
      <c r="A757" s="77" t="s">
        <v>81</v>
      </c>
      <c r="B757" s="78" t="s">
        <v>708</v>
      </c>
      <c r="C757" s="78" t="s">
        <v>80</v>
      </c>
      <c r="D757" s="78"/>
      <c r="E757" s="79">
        <v>864011.4</v>
      </c>
      <c r="F757" s="55">
        <v>864004.5</v>
      </c>
      <c r="G757" s="44">
        <f t="shared" si="13"/>
        <v>0.99999201399425974</v>
      </c>
    </row>
    <row r="758" spans="1:7" x14ac:dyDescent="0.25">
      <c r="A758" s="77" t="s">
        <v>701</v>
      </c>
      <c r="B758" s="78" t="s">
        <v>708</v>
      </c>
      <c r="C758" s="78" t="s">
        <v>80</v>
      </c>
      <c r="D758" s="78" t="s">
        <v>700</v>
      </c>
      <c r="E758" s="79">
        <v>864011.4</v>
      </c>
      <c r="F758" s="55">
        <v>864004.5</v>
      </c>
      <c r="G758" s="44">
        <f t="shared" si="13"/>
        <v>0.99999201399425974</v>
      </c>
    </row>
    <row r="759" spans="1:7" s="65" customFormat="1" ht="63" x14ac:dyDescent="0.25">
      <c r="A759" s="73" t="s">
        <v>711</v>
      </c>
      <c r="B759" s="74" t="s">
        <v>710</v>
      </c>
      <c r="C759" s="74"/>
      <c r="D759" s="74"/>
      <c r="E759" s="75">
        <v>271717.40000000002</v>
      </c>
      <c r="F759" s="54">
        <v>271708</v>
      </c>
      <c r="G759" s="39">
        <f t="shared" si="13"/>
        <v>0.99996540523352562</v>
      </c>
    </row>
    <row r="760" spans="1:7" ht="31.5" x14ac:dyDescent="0.25">
      <c r="A760" s="77" t="s">
        <v>21</v>
      </c>
      <c r="B760" s="78" t="s">
        <v>710</v>
      </c>
      <c r="C760" s="78" t="s">
        <v>20</v>
      </c>
      <c r="D760" s="78"/>
      <c r="E760" s="79">
        <v>29.9</v>
      </c>
      <c r="F760" s="55">
        <v>29.8</v>
      </c>
      <c r="G760" s="44">
        <f t="shared" si="13"/>
        <v>0.99665551839464894</v>
      </c>
    </row>
    <row r="761" spans="1:7" x14ac:dyDescent="0.25">
      <c r="A761" s="77" t="s">
        <v>701</v>
      </c>
      <c r="B761" s="78" t="s">
        <v>710</v>
      </c>
      <c r="C761" s="78" t="s">
        <v>20</v>
      </c>
      <c r="D761" s="78" t="s">
        <v>700</v>
      </c>
      <c r="E761" s="79">
        <v>29.9</v>
      </c>
      <c r="F761" s="55">
        <v>29.8</v>
      </c>
      <c r="G761" s="44">
        <f t="shared" si="13"/>
        <v>0.99665551839464894</v>
      </c>
    </row>
    <row r="762" spans="1:7" x14ac:dyDescent="0.25">
      <c r="A762" s="77" t="s">
        <v>81</v>
      </c>
      <c r="B762" s="78" t="s">
        <v>710</v>
      </c>
      <c r="C762" s="78" t="s">
        <v>80</v>
      </c>
      <c r="D762" s="78"/>
      <c r="E762" s="79">
        <v>271687.5</v>
      </c>
      <c r="F762" s="55">
        <v>271678.2</v>
      </c>
      <c r="G762" s="44">
        <f t="shared" si="13"/>
        <v>0.9999657694962043</v>
      </c>
    </row>
    <row r="763" spans="1:7" x14ac:dyDescent="0.25">
      <c r="A763" s="77" t="s">
        <v>701</v>
      </c>
      <c r="B763" s="78" t="s">
        <v>710</v>
      </c>
      <c r="C763" s="78" t="s">
        <v>80</v>
      </c>
      <c r="D763" s="78" t="s">
        <v>700</v>
      </c>
      <c r="E763" s="79">
        <v>271687.5</v>
      </c>
      <c r="F763" s="55">
        <v>271678.2</v>
      </c>
      <c r="G763" s="44">
        <f t="shared" si="13"/>
        <v>0.9999657694962043</v>
      </c>
    </row>
    <row r="764" spans="1:7" s="65" customFormat="1" ht="47.25" x14ac:dyDescent="0.25">
      <c r="A764" s="73" t="s">
        <v>713</v>
      </c>
      <c r="B764" s="74" t="s">
        <v>712</v>
      </c>
      <c r="C764" s="74"/>
      <c r="D764" s="74"/>
      <c r="E764" s="75">
        <v>13521.7</v>
      </c>
      <c r="F764" s="54">
        <v>13521.7</v>
      </c>
      <c r="G764" s="39">
        <f t="shared" si="13"/>
        <v>1</v>
      </c>
    </row>
    <row r="765" spans="1:7" ht="31.5" x14ac:dyDescent="0.25">
      <c r="A765" s="77" t="s">
        <v>21</v>
      </c>
      <c r="B765" s="78" t="s">
        <v>712</v>
      </c>
      <c r="C765" s="78" t="s">
        <v>20</v>
      </c>
      <c r="D765" s="78"/>
      <c r="E765" s="79">
        <v>21.7</v>
      </c>
      <c r="F765" s="55">
        <v>21.7</v>
      </c>
      <c r="G765" s="44">
        <f t="shared" si="13"/>
        <v>1</v>
      </c>
    </row>
    <row r="766" spans="1:7" x14ac:dyDescent="0.25">
      <c r="A766" s="77" t="s">
        <v>701</v>
      </c>
      <c r="B766" s="78" t="s">
        <v>712</v>
      </c>
      <c r="C766" s="78" t="s">
        <v>20</v>
      </c>
      <c r="D766" s="78" t="s">
        <v>700</v>
      </c>
      <c r="E766" s="79">
        <v>21.7</v>
      </c>
      <c r="F766" s="55">
        <v>21.7</v>
      </c>
      <c r="G766" s="44">
        <f t="shared" si="13"/>
        <v>1</v>
      </c>
    </row>
    <row r="767" spans="1:7" x14ac:dyDescent="0.25">
      <c r="A767" s="77" t="s">
        <v>81</v>
      </c>
      <c r="B767" s="78" t="s">
        <v>712</v>
      </c>
      <c r="C767" s="78" t="s">
        <v>80</v>
      </c>
      <c r="D767" s="78"/>
      <c r="E767" s="79">
        <v>13500</v>
      </c>
      <c r="F767" s="55">
        <v>13500</v>
      </c>
      <c r="G767" s="44">
        <f t="shared" si="13"/>
        <v>1</v>
      </c>
    </row>
    <row r="768" spans="1:7" x14ac:dyDescent="0.25">
      <c r="A768" s="77" t="s">
        <v>701</v>
      </c>
      <c r="B768" s="78" t="s">
        <v>712</v>
      </c>
      <c r="C768" s="78" t="s">
        <v>80</v>
      </c>
      <c r="D768" s="78" t="s">
        <v>700</v>
      </c>
      <c r="E768" s="79">
        <v>13500</v>
      </c>
      <c r="F768" s="55">
        <v>13500</v>
      </c>
      <c r="G768" s="44">
        <f t="shared" si="13"/>
        <v>1</v>
      </c>
    </row>
    <row r="769" spans="1:7" s="65" customFormat="1" ht="47.25" x14ac:dyDescent="0.25">
      <c r="A769" s="73" t="s">
        <v>715</v>
      </c>
      <c r="B769" s="74" t="s">
        <v>714</v>
      </c>
      <c r="C769" s="74"/>
      <c r="D769" s="74"/>
      <c r="E769" s="75">
        <v>1131472</v>
      </c>
      <c r="F769" s="54">
        <v>1131203</v>
      </c>
      <c r="G769" s="39">
        <f t="shared" si="13"/>
        <v>0.99976225660025175</v>
      </c>
    </row>
    <row r="770" spans="1:7" ht="31.5" x14ac:dyDescent="0.25">
      <c r="A770" s="77" t="s">
        <v>21</v>
      </c>
      <c r="B770" s="78" t="s">
        <v>714</v>
      </c>
      <c r="C770" s="78" t="s">
        <v>20</v>
      </c>
      <c r="D770" s="78"/>
      <c r="E770" s="79">
        <v>9514.6</v>
      </c>
      <c r="F770" s="55">
        <v>9350.7000000000007</v>
      </c>
      <c r="G770" s="44">
        <f t="shared" si="13"/>
        <v>0.98277384230550946</v>
      </c>
    </row>
    <row r="771" spans="1:7" x14ac:dyDescent="0.25">
      <c r="A771" s="77" t="s">
        <v>701</v>
      </c>
      <c r="B771" s="78" t="s">
        <v>714</v>
      </c>
      <c r="C771" s="78" t="s">
        <v>20</v>
      </c>
      <c r="D771" s="78" t="s">
        <v>700</v>
      </c>
      <c r="E771" s="79">
        <v>9514.6</v>
      </c>
      <c r="F771" s="55">
        <v>9350.7000000000007</v>
      </c>
      <c r="G771" s="44">
        <f t="shared" si="13"/>
        <v>0.98277384230550946</v>
      </c>
    </row>
    <row r="772" spans="1:7" x14ac:dyDescent="0.25">
      <c r="A772" s="77" t="s">
        <v>81</v>
      </c>
      <c r="B772" s="78" t="s">
        <v>714</v>
      </c>
      <c r="C772" s="78" t="s">
        <v>80</v>
      </c>
      <c r="D772" s="78"/>
      <c r="E772" s="79">
        <v>1121957.3999999999</v>
      </c>
      <c r="F772" s="55">
        <v>1121852.3</v>
      </c>
      <c r="G772" s="44">
        <f t="shared" si="13"/>
        <v>0.99990632442907379</v>
      </c>
    </row>
    <row r="773" spans="1:7" x14ac:dyDescent="0.25">
      <c r="A773" s="77" t="s">
        <v>701</v>
      </c>
      <c r="B773" s="78" t="s">
        <v>714</v>
      </c>
      <c r="C773" s="78" t="s">
        <v>80</v>
      </c>
      <c r="D773" s="78" t="s">
        <v>700</v>
      </c>
      <c r="E773" s="79">
        <v>1121957.3999999999</v>
      </c>
      <c r="F773" s="55">
        <v>1121852.3</v>
      </c>
      <c r="G773" s="44">
        <f t="shared" si="13"/>
        <v>0.99990632442907379</v>
      </c>
    </row>
    <row r="774" spans="1:7" s="65" customFormat="1" ht="63" x14ac:dyDescent="0.25">
      <c r="A774" s="73" t="s">
        <v>717</v>
      </c>
      <c r="B774" s="74" t="s">
        <v>716</v>
      </c>
      <c r="C774" s="74"/>
      <c r="D774" s="74"/>
      <c r="E774" s="75">
        <v>523.9</v>
      </c>
      <c r="F774" s="54">
        <v>523.9</v>
      </c>
      <c r="G774" s="39">
        <f t="shared" si="13"/>
        <v>1</v>
      </c>
    </row>
    <row r="775" spans="1:7" x14ac:dyDescent="0.25">
      <c r="A775" s="77" t="s">
        <v>81</v>
      </c>
      <c r="B775" s="78" t="s">
        <v>716</v>
      </c>
      <c r="C775" s="78" t="s">
        <v>80</v>
      </c>
      <c r="D775" s="78"/>
      <c r="E775" s="79">
        <v>523.9</v>
      </c>
      <c r="F775" s="55">
        <v>523.9</v>
      </c>
      <c r="G775" s="44">
        <f t="shared" si="13"/>
        <v>1</v>
      </c>
    </row>
    <row r="776" spans="1:7" x14ac:dyDescent="0.25">
      <c r="A776" s="77" t="s">
        <v>701</v>
      </c>
      <c r="B776" s="78" t="s">
        <v>716</v>
      </c>
      <c r="C776" s="78" t="s">
        <v>80</v>
      </c>
      <c r="D776" s="78" t="s">
        <v>700</v>
      </c>
      <c r="E776" s="79">
        <v>523.9</v>
      </c>
      <c r="F776" s="55">
        <v>523.9</v>
      </c>
      <c r="G776" s="44">
        <f t="shared" si="13"/>
        <v>1</v>
      </c>
    </row>
    <row r="777" spans="1:7" s="65" customFormat="1" ht="63" x14ac:dyDescent="0.25">
      <c r="A777" s="73" t="s">
        <v>719</v>
      </c>
      <c r="B777" s="74" t="s">
        <v>718</v>
      </c>
      <c r="C777" s="74"/>
      <c r="D777" s="74"/>
      <c r="E777" s="75">
        <v>4990.1000000000004</v>
      </c>
      <c r="F777" s="54">
        <v>4947.5</v>
      </c>
      <c r="G777" s="39">
        <f t="shared" si="13"/>
        <v>0.99146309693192514</v>
      </c>
    </row>
    <row r="778" spans="1:7" ht="31.5" x14ac:dyDescent="0.25">
      <c r="A778" s="77" t="s">
        <v>21</v>
      </c>
      <c r="B778" s="78" t="s">
        <v>718</v>
      </c>
      <c r="C778" s="78" t="s">
        <v>20</v>
      </c>
      <c r="D778" s="78"/>
      <c r="E778" s="79">
        <v>42.9</v>
      </c>
      <c r="F778" s="55">
        <v>38.700000000000003</v>
      </c>
      <c r="G778" s="44">
        <f t="shared" si="13"/>
        <v>0.90209790209790219</v>
      </c>
    </row>
    <row r="779" spans="1:7" x14ac:dyDescent="0.25">
      <c r="A779" s="77" t="s">
        <v>701</v>
      </c>
      <c r="B779" s="78" t="s">
        <v>718</v>
      </c>
      <c r="C779" s="78" t="s">
        <v>20</v>
      </c>
      <c r="D779" s="78" t="s">
        <v>700</v>
      </c>
      <c r="E779" s="79">
        <v>42.9</v>
      </c>
      <c r="F779" s="55">
        <v>38.700000000000003</v>
      </c>
      <c r="G779" s="44">
        <f t="shared" si="13"/>
        <v>0.90209790209790219</v>
      </c>
    </row>
    <row r="780" spans="1:7" x14ac:dyDescent="0.25">
      <c r="A780" s="77" t="s">
        <v>81</v>
      </c>
      <c r="B780" s="78" t="s">
        <v>718</v>
      </c>
      <c r="C780" s="78" t="s">
        <v>80</v>
      </c>
      <c r="D780" s="78"/>
      <c r="E780" s="79">
        <v>4947.2</v>
      </c>
      <c r="F780" s="55">
        <v>4908.8</v>
      </c>
      <c r="G780" s="44">
        <f t="shared" ref="G780:G843" si="14">F780/E780</f>
        <v>0.9922380336351877</v>
      </c>
    </row>
    <row r="781" spans="1:7" x14ac:dyDescent="0.25">
      <c r="A781" s="77" t="s">
        <v>701</v>
      </c>
      <c r="B781" s="78" t="s">
        <v>718</v>
      </c>
      <c r="C781" s="78" t="s">
        <v>80</v>
      </c>
      <c r="D781" s="78" t="s">
        <v>700</v>
      </c>
      <c r="E781" s="79">
        <v>4947.2</v>
      </c>
      <c r="F781" s="55">
        <v>4908.8</v>
      </c>
      <c r="G781" s="44">
        <f t="shared" si="14"/>
        <v>0.9922380336351877</v>
      </c>
    </row>
    <row r="782" spans="1:7" s="65" customFormat="1" x14ac:dyDescent="0.25">
      <c r="A782" s="73" t="s">
        <v>721</v>
      </c>
      <c r="B782" s="74" t="s">
        <v>720</v>
      </c>
      <c r="C782" s="74"/>
      <c r="D782" s="74"/>
      <c r="E782" s="75">
        <v>1040816.2</v>
      </c>
      <c r="F782" s="54">
        <v>1040533.7</v>
      </c>
      <c r="G782" s="39">
        <f t="shared" si="14"/>
        <v>0.99972857839837614</v>
      </c>
    </row>
    <row r="783" spans="1:7" ht="31.5" x14ac:dyDescent="0.25">
      <c r="A783" s="77" t="s">
        <v>21</v>
      </c>
      <c r="B783" s="78" t="s">
        <v>720</v>
      </c>
      <c r="C783" s="78" t="s">
        <v>20</v>
      </c>
      <c r="D783" s="78"/>
      <c r="E783" s="79">
        <v>4249.5</v>
      </c>
      <c r="F783" s="55">
        <v>4236.3</v>
      </c>
      <c r="G783" s="44">
        <f t="shared" si="14"/>
        <v>0.99689375220614196</v>
      </c>
    </row>
    <row r="784" spans="1:7" x14ac:dyDescent="0.25">
      <c r="A784" s="77" t="s">
        <v>701</v>
      </c>
      <c r="B784" s="78" t="s">
        <v>720</v>
      </c>
      <c r="C784" s="78" t="s">
        <v>20</v>
      </c>
      <c r="D784" s="78" t="s">
        <v>700</v>
      </c>
      <c r="E784" s="79">
        <v>4249.5</v>
      </c>
      <c r="F784" s="55">
        <v>4236.3</v>
      </c>
      <c r="G784" s="44">
        <f t="shared" si="14"/>
        <v>0.99689375220614196</v>
      </c>
    </row>
    <row r="785" spans="1:7" x14ac:dyDescent="0.25">
      <c r="A785" s="77" t="s">
        <v>81</v>
      </c>
      <c r="B785" s="78" t="s">
        <v>720</v>
      </c>
      <c r="C785" s="78" t="s">
        <v>80</v>
      </c>
      <c r="D785" s="78"/>
      <c r="E785" s="79">
        <v>1036566.7</v>
      </c>
      <c r="F785" s="55">
        <v>1036297.4</v>
      </c>
      <c r="G785" s="44">
        <f t="shared" si="14"/>
        <v>0.99974020002764907</v>
      </c>
    </row>
    <row r="786" spans="1:7" x14ac:dyDescent="0.25">
      <c r="A786" s="77" t="s">
        <v>701</v>
      </c>
      <c r="B786" s="78" t="s">
        <v>720</v>
      </c>
      <c r="C786" s="78" t="s">
        <v>80</v>
      </c>
      <c r="D786" s="78" t="s">
        <v>700</v>
      </c>
      <c r="E786" s="79">
        <v>1036566.7</v>
      </c>
      <c r="F786" s="55">
        <v>1036297.4</v>
      </c>
      <c r="G786" s="44">
        <f t="shared" si="14"/>
        <v>0.99974020002764907</v>
      </c>
    </row>
    <row r="787" spans="1:7" s="65" customFormat="1" ht="31.5" x14ac:dyDescent="0.25">
      <c r="A787" s="73" t="s">
        <v>723</v>
      </c>
      <c r="B787" s="74" t="s">
        <v>722</v>
      </c>
      <c r="C787" s="74"/>
      <c r="D787" s="74"/>
      <c r="E787" s="75">
        <v>901800.8</v>
      </c>
      <c r="F787" s="54">
        <v>901713.5</v>
      </c>
      <c r="G787" s="39">
        <f t="shared" si="14"/>
        <v>0.99990319369865266</v>
      </c>
    </row>
    <row r="788" spans="1:7" ht="31.5" x14ac:dyDescent="0.25">
      <c r="A788" s="77" t="s">
        <v>21</v>
      </c>
      <c r="B788" s="78" t="s">
        <v>722</v>
      </c>
      <c r="C788" s="78" t="s">
        <v>20</v>
      </c>
      <c r="D788" s="78"/>
      <c r="E788" s="79">
        <v>2009.4</v>
      </c>
      <c r="F788" s="55">
        <v>1961.4</v>
      </c>
      <c r="G788" s="44">
        <f t="shared" si="14"/>
        <v>0.97611227232009556</v>
      </c>
    </row>
    <row r="789" spans="1:7" x14ac:dyDescent="0.25">
      <c r="A789" s="77" t="s">
        <v>701</v>
      </c>
      <c r="B789" s="78" t="s">
        <v>722</v>
      </c>
      <c r="C789" s="78" t="s">
        <v>20</v>
      </c>
      <c r="D789" s="78" t="s">
        <v>700</v>
      </c>
      <c r="E789" s="79">
        <v>2009.4</v>
      </c>
      <c r="F789" s="55">
        <v>1961.4</v>
      </c>
      <c r="G789" s="44">
        <f t="shared" si="14"/>
        <v>0.97611227232009556</v>
      </c>
    </row>
    <row r="790" spans="1:7" x14ac:dyDescent="0.25">
      <c r="A790" s="77" t="s">
        <v>81</v>
      </c>
      <c r="B790" s="78" t="s">
        <v>722</v>
      </c>
      <c r="C790" s="78" t="s">
        <v>80</v>
      </c>
      <c r="D790" s="78"/>
      <c r="E790" s="79">
        <v>899791.4</v>
      </c>
      <c r="F790" s="55">
        <v>899752.1</v>
      </c>
      <c r="G790" s="44">
        <f t="shared" si="14"/>
        <v>0.99995632321002392</v>
      </c>
    </row>
    <row r="791" spans="1:7" x14ac:dyDescent="0.25">
      <c r="A791" s="77" t="s">
        <v>701</v>
      </c>
      <c r="B791" s="78" t="s">
        <v>722</v>
      </c>
      <c r="C791" s="78" t="s">
        <v>80</v>
      </c>
      <c r="D791" s="78" t="s">
        <v>700</v>
      </c>
      <c r="E791" s="79">
        <v>899791.4</v>
      </c>
      <c r="F791" s="55">
        <v>899752.1</v>
      </c>
      <c r="G791" s="44">
        <f t="shared" si="14"/>
        <v>0.99995632321002392</v>
      </c>
    </row>
    <row r="792" spans="1:7" s="65" customFormat="1" ht="78.75" x14ac:dyDescent="0.25">
      <c r="A792" s="73" t="s">
        <v>725</v>
      </c>
      <c r="B792" s="74" t="s">
        <v>724</v>
      </c>
      <c r="C792" s="74"/>
      <c r="D792" s="74"/>
      <c r="E792" s="75">
        <v>306956.2</v>
      </c>
      <c r="F792" s="54">
        <v>306850.2</v>
      </c>
      <c r="G792" s="39">
        <f t="shared" si="14"/>
        <v>0.99965467385900664</v>
      </c>
    </row>
    <row r="793" spans="1:7" ht="31.5" x14ac:dyDescent="0.25">
      <c r="A793" s="77" t="s">
        <v>21</v>
      </c>
      <c r="B793" s="78" t="s">
        <v>724</v>
      </c>
      <c r="C793" s="78" t="s">
        <v>20</v>
      </c>
      <c r="D793" s="78"/>
      <c r="E793" s="79">
        <v>2240.3000000000002</v>
      </c>
      <c r="F793" s="55">
        <v>2211.6</v>
      </c>
      <c r="G793" s="44">
        <f t="shared" si="14"/>
        <v>0.98718921573003604</v>
      </c>
    </row>
    <row r="794" spans="1:7" x14ac:dyDescent="0.25">
      <c r="A794" s="77" t="s">
        <v>701</v>
      </c>
      <c r="B794" s="78" t="s">
        <v>724</v>
      </c>
      <c r="C794" s="78" t="s">
        <v>20</v>
      </c>
      <c r="D794" s="78" t="s">
        <v>700</v>
      </c>
      <c r="E794" s="79">
        <v>2240.3000000000002</v>
      </c>
      <c r="F794" s="55">
        <v>2211.6</v>
      </c>
      <c r="G794" s="44">
        <f t="shared" si="14"/>
        <v>0.98718921573003604</v>
      </c>
    </row>
    <row r="795" spans="1:7" x14ac:dyDescent="0.25">
      <c r="A795" s="77" t="s">
        <v>81</v>
      </c>
      <c r="B795" s="78" t="s">
        <v>724</v>
      </c>
      <c r="C795" s="78" t="s">
        <v>80</v>
      </c>
      <c r="D795" s="78"/>
      <c r="E795" s="79">
        <v>304715.90000000002</v>
      </c>
      <c r="F795" s="55">
        <v>304638.59999999998</v>
      </c>
      <c r="G795" s="44">
        <f t="shared" si="14"/>
        <v>0.99974632108137429</v>
      </c>
    </row>
    <row r="796" spans="1:7" x14ac:dyDescent="0.25">
      <c r="A796" s="77" t="s">
        <v>701</v>
      </c>
      <c r="B796" s="78" t="s">
        <v>724</v>
      </c>
      <c r="C796" s="78" t="s">
        <v>80</v>
      </c>
      <c r="D796" s="78" t="s">
        <v>700</v>
      </c>
      <c r="E796" s="79">
        <v>304715.90000000002</v>
      </c>
      <c r="F796" s="55">
        <v>304638.59999999998</v>
      </c>
      <c r="G796" s="44">
        <f t="shared" si="14"/>
        <v>0.99974632108137429</v>
      </c>
    </row>
    <row r="797" spans="1:7" s="65" customFormat="1" ht="31.5" x14ac:dyDescent="0.25">
      <c r="A797" s="73" t="s">
        <v>727</v>
      </c>
      <c r="B797" s="74" t="s">
        <v>726</v>
      </c>
      <c r="C797" s="74"/>
      <c r="D797" s="74"/>
      <c r="E797" s="75">
        <v>54939</v>
      </c>
      <c r="F797" s="54">
        <v>54822.2</v>
      </c>
      <c r="G797" s="39">
        <f t="shared" si="14"/>
        <v>0.99787400571542983</v>
      </c>
    </row>
    <row r="798" spans="1:7" ht="31.5" x14ac:dyDescent="0.25">
      <c r="A798" s="77" t="s">
        <v>21</v>
      </c>
      <c r="B798" s="78" t="s">
        <v>726</v>
      </c>
      <c r="C798" s="78" t="s">
        <v>20</v>
      </c>
      <c r="D798" s="78"/>
      <c r="E798" s="79">
        <v>407.4</v>
      </c>
      <c r="F798" s="55">
        <v>391.9</v>
      </c>
      <c r="G798" s="44">
        <f t="shared" si="14"/>
        <v>0.96195385370643105</v>
      </c>
    </row>
    <row r="799" spans="1:7" x14ac:dyDescent="0.25">
      <c r="A799" s="77" t="s">
        <v>701</v>
      </c>
      <c r="B799" s="78" t="s">
        <v>726</v>
      </c>
      <c r="C799" s="78" t="s">
        <v>20</v>
      </c>
      <c r="D799" s="78" t="s">
        <v>700</v>
      </c>
      <c r="E799" s="79">
        <v>407.4</v>
      </c>
      <c r="F799" s="55">
        <v>391.9</v>
      </c>
      <c r="G799" s="44">
        <f t="shared" si="14"/>
        <v>0.96195385370643105</v>
      </c>
    </row>
    <row r="800" spans="1:7" x14ac:dyDescent="0.25">
      <c r="A800" s="77" t="s">
        <v>81</v>
      </c>
      <c r="B800" s="78" t="s">
        <v>726</v>
      </c>
      <c r="C800" s="78" t="s">
        <v>80</v>
      </c>
      <c r="D800" s="78"/>
      <c r="E800" s="79">
        <v>54531.6</v>
      </c>
      <c r="F800" s="55">
        <v>54430.3</v>
      </c>
      <c r="G800" s="44">
        <f t="shared" si="14"/>
        <v>0.99814236149315272</v>
      </c>
    </row>
    <row r="801" spans="1:7" x14ac:dyDescent="0.25">
      <c r="A801" s="77" t="s">
        <v>701</v>
      </c>
      <c r="B801" s="78" t="s">
        <v>726</v>
      </c>
      <c r="C801" s="78" t="s">
        <v>80</v>
      </c>
      <c r="D801" s="78" t="s">
        <v>700</v>
      </c>
      <c r="E801" s="79">
        <v>54531.6</v>
      </c>
      <c r="F801" s="55">
        <v>54430.3</v>
      </c>
      <c r="G801" s="44">
        <f t="shared" si="14"/>
        <v>0.99814236149315272</v>
      </c>
    </row>
    <row r="802" spans="1:7" s="65" customFormat="1" ht="78.75" x14ac:dyDescent="0.25">
      <c r="A802" s="73" t="s">
        <v>729</v>
      </c>
      <c r="B802" s="74" t="s">
        <v>728</v>
      </c>
      <c r="C802" s="74"/>
      <c r="D802" s="74"/>
      <c r="E802" s="75">
        <v>79016</v>
      </c>
      <c r="F802" s="54">
        <v>79005.399999999994</v>
      </c>
      <c r="G802" s="39">
        <f t="shared" si="14"/>
        <v>0.9998658499544395</v>
      </c>
    </row>
    <row r="803" spans="1:7" ht="31.5" x14ac:dyDescent="0.25">
      <c r="A803" s="77" t="s">
        <v>21</v>
      </c>
      <c r="B803" s="78" t="s">
        <v>728</v>
      </c>
      <c r="C803" s="78" t="s">
        <v>20</v>
      </c>
      <c r="D803" s="78"/>
      <c r="E803" s="79">
        <v>576</v>
      </c>
      <c r="F803" s="55">
        <v>565.4</v>
      </c>
      <c r="G803" s="44">
        <f t="shared" si="14"/>
        <v>0.98159722222222223</v>
      </c>
    </row>
    <row r="804" spans="1:7" x14ac:dyDescent="0.25">
      <c r="A804" s="77" t="s">
        <v>701</v>
      </c>
      <c r="B804" s="78" t="s">
        <v>728</v>
      </c>
      <c r="C804" s="78" t="s">
        <v>20</v>
      </c>
      <c r="D804" s="78" t="s">
        <v>700</v>
      </c>
      <c r="E804" s="79">
        <v>576</v>
      </c>
      <c r="F804" s="55">
        <v>565.4</v>
      </c>
      <c r="G804" s="44">
        <f t="shared" si="14"/>
        <v>0.98159722222222223</v>
      </c>
    </row>
    <row r="805" spans="1:7" x14ac:dyDescent="0.25">
      <c r="A805" s="77" t="s">
        <v>81</v>
      </c>
      <c r="B805" s="78" t="s">
        <v>728</v>
      </c>
      <c r="C805" s="78" t="s">
        <v>80</v>
      </c>
      <c r="D805" s="78"/>
      <c r="E805" s="79">
        <v>78440</v>
      </c>
      <c r="F805" s="55">
        <v>78440</v>
      </c>
      <c r="G805" s="44">
        <f t="shared" si="14"/>
        <v>1</v>
      </c>
    </row>
    <row r="806" spans="1:7" x14ac:dyDescent="0.25">
      <c r="A806" s="77" t="s">
        <v>701</v>
      </c>
      <c r="B806" s="78" t="s">
        <v>728</v>
      </c>
      <c r="C806" s="78" t="s">
        <v>80</v>
      </c>
      <c r="D806" s="78" t="s">
        <v>700</v>
      </c>
      <c r="E806" s="79">
        <v>78440</v>
      </c>
      <c r="F806" s="55">
        <v>78440</v>
      </c>
      <c r="G806" s="44">
        <f t="shared" si="14"/>
        <v>1</v>
      </c>
    </row>
    <row r="807" spans="1:7" s="65" customFormat="1" ht="47.25" x14ac:dyDescent="0.25">
      <c r="A807" s="73" t="s">
        <v>731</v>
      </c>
      <c r="B807" s="74" t="s">
        <v>730</v>
      </c>
      <c r="C807" s="74"/>
      <c r="D807" s="74"/>
      <c r="E807" s="75">
        <v>23003.200000000001</v>
      </c>
      <c r="F807" s="54">
        <v>23001.8</v>
      </c>
      <c r="G807" s="39">
        <f t="shared" si="14"/>
        <v>0.99993913890241348</v>
      </c>
    </row>
    <row r="808" spans="1:7" ht="31.5" x14ac:dyDescent="0.25">
      <c r="A808" s="77" t="s">
        <v>21</v>
      </c>
      <c r="B808" s="78" t="s">
        <v>730</v>
      </c>
      <c r="C808" s="78" t="s">
        <v>20</v>
      </c>
      <c r="D808" s="78"/>
      <c r="E808" s="79">
        <v>148.19999999999999</v>
      </c>
      <c r="F808" s="55">
        <v>146.80000000000001</v>
      </c>
      <c r="G808" s="44">
        <f t="shared" si="14"/>
        <v>0.99055330634278016</v>
      </c>
    </row>
    <row r="809" spans="1:7" x14ac:dyDescent="0.25">
      <c r="A809" s="77" t="s">
        <v>701</v>
      </c>
      <c r="B809" s="78" t="s">
        <v>730</v>
      </c>
      <c r="C809" s="78" t="s">
        <v>20</v>
      </c>
      <c r="D809" s="78" t="s">
        <v>700</v>
      </c>
      <c r="E809" s="79">
        <v>148.19999999999999</v>
      </c>
      <c r="F809" s="55">
        <v>146.80000000000001</v>
      </c>
      <c r="G809" s="44">
        <f t="shared" si="14"/>
        <v>0.99055330634278016</v>
      </c>
    </row>
    <row r="810" spans="1:7" x14ac:dyDescent="0.25">
      <c r="A810" s="77" t="s">
        <v>81</v>
      </c>
      <c r="B810" s="78" t="s">
        <v>730</v>
      </c>
      <c r="C810" s="78" t="s">
        <v>80</v>
      </c>
      <c r="D810" s="78"/>
      <c r="E810" s="79">
        <v>22855</v>
      </c>
      <c r="F810" s="55">
        <v>22855</v>
      </c>
      <c r="G810" s="44">
        <f t="shared" si="14"/>
        <v>1</v>
      </c>
    </row>
    <row r="811" spans="1:7" x14ac:dyDescent="0.25">
      <c r="A811" s="77" t="s">
        <v>701</v>
      </c>
      <c r="B811" s="78" t="s">
        <v>730</v>
      </c>
      <c r="C811" s="78" t="s">
        <v>80</v>
      </c>
      <c r="D811" s="78" t="s">
        <v>700</v>
      </c>
      <c r="E811" s="79">
        <v>22855</v>
      </c>
      <c r="F811" s="55">
        <v>22855</v>
      </c>
      <c r="G811" s="44">
        <f t="shared" si="14"/>
        <v>1</v>
      </c>
    </row>
    <row r="812" spans="1:7" s="65" customFormat="1" ht="94.5" x14ac:dyDescent="0.25">
      <c r="A812" s="73" t="s">
        <v>733</v>
      </c>
      <c r="B812" s="74" t="s">
        <v>732</v>
      </c>
      <c r="C812" s="74"/>
      <c r="D812" s="74"/>
      <c r="E812" s="75">
        <v>604.4</v>
      </c>
      <c r="F812" s="54">
        <v>604.20000000000005</v>
      </c>
      <c r="G812" s="39">
        <f t="shared" si="14"/>
        <v>0.9996690933156851</v>
      </c>
    </row>
    <row r="813" spans="1:7" ht="31.5" x14ac:dyDescent="0.25">
      <c r="A813" s="77" t="s">
        <v>21</v>
      </c>
      <c r="B813" s="78" t="s">
        <v>732</v>
      </c>
      <c r="C813" s="78" t="s">
        <v>20</v>
      </c>
      <c r="D813" s="78"/>
      <c r="E813" s="79">
        <v>4.4000000000000004</v>
      </c>
      <c r="F813" s="55">
        <v>4.2</v>
      </c>
      <c r="G813" s="44">
        <f t="shared" si="14"/>
        <v>0.95454545454545447</v>
      </c>
    </row>
    <row r="814" spans="1:7" x14ac:dyDescent="0.25">
      <c r="A814" s="77" t="s">
        <v>701</v>
      </c>
      <c r="B814" s="78" t="s">
        <v>732</v>
      </c>
      <c r="C814" s="78" t="s">
        <v>20</v>
      </c>
      <c r="D814" s="78" t="s">
        <v>700</v>
      </c>
      <c r="E814" s="79">
        <v>4.4000000000000004</v>
      </c>
      <c r="F814" s="55">
        <v>4.2</v>
      </c>
      <c r="G814" s="44">
        <f t="shared" si="14"/>
        <v>0.95454545454545447</v>
      </c>
    </row>
    <row r="815" spans="1:7" x14ac:dyDescent="0.25">
      <c r="A815" s="77" t="s">
        <v>81</v>
      </c>
      <c r="B815" s="78" t="s">
        <v>732</v>
      </c>
      <c r="C815" s="78" t="s">
        <v>80</v>
      </c>
      <c r="D815" s="78"/>
      <c r="E815" s="79">
        <v>600</v>
      </c>
      <c r="F815" s="55">
        <v>600</v>
      </c>
      <c r="G815" s="44">
        <f t="shared" si="14"/>
        <v>1</v>
      </c>
    </row>
    <row r="816" spans="1:7" x14ac:dyDescent="0.25">
      <c r="A816" s="77" t="s">
        <v>701</v>
      </c>
      <c r="B816" s="78" t="s">
        <v>732</v>
      </c>
      <c r="C816" s="78" t="s">
        <v>80</v>
      </c>
      <c r="D816" s="78" t="s">
        <v>700</v>
      </c>
      <c r="E816" s="79">
        <v>600</v>
      </c>
      <c r="F816" s="55">
        <v>600</v>
      </c>
      <c r="G816" s="44">
        <f t="shared" si="14"/>
        <v>1</v>
      </c>
    </row>
    <row r="817" spans="1:7" s="65" customFormat="1" ht="47.25" x14ac:dyDescent="0.25">
      <c r="A817" s="73" t="s">
        <v>735</v>
      </c>
      <c r="B817" s="74" t="s">
        <v>734</v>
      </c>
      <c r="C817" s="74"/>
      <c r="D817" s="74"/>
      <c r="E817" s="75">
        <v>1661.5</v>
      </c>
      <c r="F817" s="54">
        <v>1659.4</v>
      </c>
      <c r="G817" s="39">
        <f t="shared" si="14"/>
        <v>0.99873608185374663</v>
      </c>
    </row>
    <row r="818" spans="1:7" ht="31.5" x14ac:dyDescent="0.25">
      <c r="A818" s="77" t="s">
        <v>21</v>
      </c>
      <c r="B818" s="78" t="s">
        <v>734</v>
      </c>
      <c r="C818" s="78" t="s">
        <v>20</v>
      </c>
      <c r="D818" s="78"/>
      <c r="E818" s="79">
        <v>11.5</v>
      </c>
      <c r="F818" s="55">
        <v>9.4</v>
      </c>
      <c r="G818" s="44">
        <f t="shared" si="14"/>
        <v>0.81739130434782614</v>
      </c>
    </row>
    <row r="819" spans="1:7" x14ac:dyDescent="0.25">
      <c r="A819" s="77" t="s">
        <v>701</v>
      </c>
      <c r="B819" s="78" t="s">
        <v>734</v>
      </c>
      <c r="C819" s="78" t="s">
        <v>20</v>
      </c>
      <c r="D819" s="78" t="s">
        <v>700</v>
      </c>
      <c r="E819" s="79">
        <v>11.5</v>
      </c>
      <c r="F819" s="55">
        <v>9.4</v>
      </c>
      <c r="G819" s="44">
        <f t="shared" si="14"/>
        <v>0.81739130434782614</v>
      </c>
    </row>
    <row r="820" spans="1:7" x14ac:dyDescent="0.25">
      <c r="A820" s="77" t="s">
        <v>81</v>
      </c>
      <c r="B820" s="78" t="s">
        <v>734</v>
      </c>
      <c r="C820" s="78" t="s">
        <v>80</v>
      </c>
      <c r="D820" s="78"/>
      <c r="E820" s="79">
        <v>1650</v>
      </c>
      <c r="F820" s="55">
        <v>1650</v>
      </c>
      <c r="G820" s="44">
        <f t="shared" si="14"/>
        <v>1</v>
      </c>
    </row>
    <row r="821" spans="1:7" x14ac:dyDescent="0.25">
      <c r="A821" s="77" t="s">
        <v>701</v>
      </c>
      <c r="B821" s="78" t="s">
        <v>734</v>
      </c>
      <c r="C821" s="78" t="s">
        <v>80</v>
      </c>
      <c r="D821" s="78" t="s">
        <v>700</v>
      </c>
      <c r="E821" s="79">
        <v>1650</v>
      </c>
      <c r="F821" s="55">
        <v>1650</v>
      </c>
      <c r="G821" s="44">
        <f t="shared" si="14"/>
        <v>1</v>
      </c>
    </row>
    <row r="822" spans="1:7" s="65" customFormat="1" ht="31.5" x14ac:dyDescent="0.25">
      <c r="A822" s="73" t="s">
        <v>737</v>
      </c>
      <c r="B822" s="74" t="s">
        <v>736</v>
      </c>
      <c r="C822" s="74"/>
      <c r="D822" s="74"/>
      <c r="E822" s="75">
        <v>98.8</v>
      </c>
      <c r="F822" s="54">
        <v>49.3</v>
      </c>
      <c r="G822" s="39">
        <f t="shared" si="14"/>
        <v>0.49898785425101211</v>
      </c>
    </row>
    <row r="823" spans="1:7" ht="61.5" customHeight="1" x14ac:dyDescent="0.25">
      <c r="A823" s="77" t="s">
        <v>17</v>
      </c>
      <c r="B823" s="78" t="s">
        <v>736</v>
      </c>
      <c r="C823" s="78" t="s">
        <v>16</v>
      </c>
      <c r="D823" s="78"/>
      <c r="E823" s="79">
        <v>49</v>
      </c>
      <c r="F823" s="55">
        <v>35.799999999999997</v>
      </c>
      <c r="G823" s="44">
        <f t="shared" si="14"/>
        <v>0.73061224489795917</v>
      </c>
    </row>
    <row r="824" spans="1:7" x14ac:dyDescent="0.25">
      <c r="A824" s="77" t="s">
        <v>701</v>
      </c>
      <c r="B824" s="78" t="s">
        <v>736</v>
      </c>
      <c r="C824" s="78" t="s">
        <v>16</v>
      </c>
      <c r="D824" s="78" t="s">
        <v>700</v>
      </c>
      <c r="E824" s="79">
        <v>49</v>
      </c>
      <c r="F824" s="55">
        <v>35.799999999999997</v>
      </c>
      <c r="G824" s="44">
        <f t="shared" si="14"/>
        <v>0.73061224489795917</v>
      </c>
    </row>
    <row r="825" spans="1:7" ht="31.5" x14ac:dyDescent="0.25">
      <c r="A825" s="77" t="s">
        <v>21</v>
      </c>
      <c r="B825" s="78" t="s">
        <v>736</v>
      </c>
      <c r="C825" s="78" t="s">
        <v>20</v>
      </c>
      <c r="D825" s="78"/>
      <c r="E825" s="79">
        <v>49.8</v>
      </c>
      <c r="F825" s="55">
        <v>13.5</v>
      </c>
      <c r="G825" s="44">
        <f t="shared" si="14"/>
        <v>0.27108433734939763</v>
      </c>
    </row>
    <row r="826" spans="1:7" x14ac:dyDescent="0.25">
      <c r="A826" s="77" t="s">
        <v>701</v>
      </c>
      <c r="B826" s="78" t="s">
        <v>736</v>
      </c>
      <c r="C826" s="78" t="s">
        <v>20</v>
      </c>
      <c r="D826" s="78" t="s">
        <v>700</v>
      </c>
      <c r="E826" s="79">
        <v>49.8</v>
      </c>
      <c r="F826" s="55">
        <v>13.5</v>
      </c>
      <c r="G826" s="44">
        <f t="shared" si="14"/>
        <v>0.27108433734939763</v>
      </c>
    </row>
    <row r="827" spans="1:7" s="65" customFormat="1" ht="94.5" x14ac:dyDescent="0.25">
      <c r="A827" s="81" t="s">
        <v>699</v>
      </c>
      <c r="B827" s="74" t="s">
        <v>698</v>
      </c>
      <c r="C827" s="74"/>
      <c r="D827" s="74"/>
      <c r="E827" s="75">
        <v>177.5</v>
      </c>
      <c r="F827" s="54">
        <v>81.3</v>
      </c>
      <c r="G827" s="39">
        <f t="shared" si="14"/>
        <v>0.4580281690140845</v>
      </c>
    </row>
    <row r="828" spans="1:7" ht="31.5" x14ac:dyDescent="0.25">
      <c r="A828" s="77" t="s">
        <v>21</v>
      </c>
      <c r="B828" s="78" t="s">
        <v>698</v>
      </c>
      <c r="C828" s="78" t="s">
        <v>20</v>
      </c>
      <c r="D828" s="78"/>
      <c r="E828" s="79">
        <v>2</v>
      </c>
      <c r="F828" s="55">
        <v>0.7</v>
      </c>
      <c r="G828" s="44">
        <f t="shared" si="14"/>
        <v>0.35</v>
      </c>
    </row>
    <row r="829" spans="1:7" x14ac:dyDescent="0.25">
      <c r="A829" s="77" t="s">
        <v>164</v>
      </c>
      <c r="B829" s="78" t="s">
        <v>698</v>
      </c>
      <c r="C829" s="78" t="s">
        <v>20</v>
      </c>
      <c r="D829" s="78" t="s">
        <v>163</v>
      </c>
      <c r="E829" s="79">
        <v>2</v>
      </c>
      <c r="F829" s="55">
        <v>0.7</v>
      </c>
      <c r="G829" s="44">
        <f t="shared" si="14"/>
        <v>0.35</v>
      </c>
    </row>
    <row r="830" spans="1:7" x14ac:dyDescent="0.25">
      <c r="A830" s="77" t="s">
        <v>81</v>
      </c>
      <c r="B830" s="78" t="s">
        <v>698</v>
      </c>
      <c r="C830" s="78" t="s">
        <v>80</v>
      </c>
      <c r="D830" s="78"/>
      <c r="E830" s="79">
        <v>175.5</v>
      </c>
      <c r="F830" s="55">
        <v>80.599999999999994</v>
      </c>
      <c r="G830" s="44">
        <f t="shared" si="14"/>
        <v>0.4592592592592592</v>
      </c>
    </row>
    <row r="831" spans="1:7" x14ac:dyDescent="0.25">
      <c r="A831" s="77" t="s">
        <v>164</v>
      </c>
      <c r="B831" s="78" t="s">
        <v>698</v>
      </c>
      <c r="C831" s="78" t="s">
        <v>80</v>
      </c>
      <c r="D831" s="78" t="s">
        <v>163</v>
      </c>
      <c r="E831" s="79">
        <v>175.5</v>
      </c>
      <c r="F831" s="55">
        <v>80.599999999999994</v>
      </c>
      <c r="G831" s="44">
        <f t="shared" si="14"/>
        <v>0.4592592592592592</v>
      </c>
    </row>
    <row r="832" spans="1:7" s="65" customFormat="1" ht="47.25" x14ac:dyDescent="0.25">
      <c r="A832" s="73" t="s">
        <v>739</v>
      </c>
      <c r="B832" s="74" t="s">
        <v>738</v>
      </c>
      <c r="C832" s="74"/>
      <c r="D832" s="74"/>
      <c r="E832" s="75">
        <v>49325.7</v>
      </c>
      <c r="F832" s="54">
        <v>49272.2</v>
      </c>
      <c r="G832" s="39">
        <f t="shared" si="14"/>
        <v>0.99891537271645414</v>
      </c>
    </row>
    <row r="833" spans="1:7" ht="31.5" x14ac:dyDescent="0.25">
      <c r="A833" s="77" t="s">
        <v>21</v>
      </c>
      <c r="B833" s="78" t="s">
        <v>738</v>
      </c>
      <c r="C833" s="78" t="s">
        <v>20</v>
      </c>
      <c r="D833" s="78"/>
      <c r="E833" s="79">
        <v>110</v>
      </c>
      <c r="F833" s="55">
        <v>62.1</v>
      </c>
      <c r="G833" s="44">
        <f t="shared" si="14"/>
        <v>0.56454545454545457</v>
      </c>
    </row>
    <row r="834" spans="1:7" x14ac:dyDescent="0.25">
      <c r="A834" s="77" t="s">
        <v>701</v>
      </c>
      <c r="B834" s="78" t="s">
        <v>738</v>
      </c>
      <c r="C834" s="78" t="s">
        <v>20</v>
      </c>
      <c r="D834" s="78" t="s">
        <v>700</v>
      </c>
      <c r="E834" s="79">
        <v>110</v>
      </c>
      <c r="F834" s="55">
        <v>62.1</v>
      </c>
      <c r="G834" s="44">
        <f t="shared" si="14"/>
        <v>0.56454545454545457</v>
      </c>
    </row>
    <row r="835" spans="1:7" x14ac:dyDescent="0.25">
      <c r="A835" s="77" t="s">
        <v>81</v>
      </c>
      <c r="B835" s="78" t="s">
        <v>738</v>
      </c>
      <c r="C835" s="78" t="s">
        <v>80</v>
      </c>
      <c r="D835" s="78"/>
      <c r="E835" s="79">
        <v>49215.7</v>
      </c>
      <c r="F835" s="55">
        <v>49210.1</v>
      </c>
      <c r="G835" s="44">
        <f t="shared" si="14"/>
        <v>0.99988621517117504</v>
      </c>
    </row>
    <row r="836" spans="1:7" x14ac:dyDescent="0.25">
      <c r="A836" s="77" t="s">
        <v>701</v>
      </c>
      <c r="B836" s="78" t="s">
        <v>738</v>
      </c>
      <c r="C836" s="78" t="s">
        <v>80</v>
      </c>
      <c r="D836" s="78" t="s">
        <v>700</v>
      </c>
      <c r="E836" s="79">
        <v>49215.7</v>
      </c>
      <c r="F836" s="55">
        <v>49210.1</v>
      </c>
      <c r="G836" s="44">
        <f t="shared" si="14"/>
        <v>0.99988621517117504</v>
      </c>
    </row>
    <row r="837" spans="1:7" s="65" customFormat="1" ht="126" x14ac:dyDescent="0.25">
      <c r="A837" s="81" t="s">
        <v>741</v>
      </c>
      <c r="B837" s="74" t="s">
        <v>740</v>
      </c>
      <c r="C837" s="74"/>
      <c r="D837" s="74"/>
      <c r="E837" s="75">
        <v>39241.800000000003</v>
      </c>
      <c r="F837" s="54">
        <v>37226.400000000001</v>
      </c>
      <c r="G837" s="39">
        <f t="shared" si="14"/>
        <v>0.94864149962539945</v>
      </c>
    </row>
    <row r="838" spans="1:7" ht="31.5" x14ac:dyDescent="0.25">
      <c r="A838" s="77" t="s">
        <v>21</v>
      </c>
      <c r="B838" s="78" t="s">
        <v>740</v>
      </c>
      <c r="C838" s="78" t="s">
        <v>20</v>
      </c>
      <c r="D838" s="78"/>
      <c r="E838" s="79">
        <v>24.8</v>
      </c>
      <c r="F838" s="55">
        <v>19.8</v>
      </c>
      <c r="G838" s="44">
        <f t="shared" si="14"/>
        <v>0.79838709677419351</v>
      </c>
    </row>
    <row r="839" spans="1:7" x14ac:dyDescent="0.25">
      <c r="A839" s="77" t="s">
        <v>701</v>
      </c>
      <c r="B839" s="78" t="s">
        <v>740</v>
      </c>
      <c r="C839" s="78" t="s">
        <v>20</v>
      </c>
      <c r="D839" s="78" t="s">
        <v>700</v>
      </c>
      <c r="E839" s="79">
        <v>24.8</v>
      </c>
      <c r="F839" s="55">
        <v>19.8</v>
      </c>
      <c r="G839" s="44">
        <f t="shared" si="14"/>
        <v>0.79838709677419351</v>
      </c>
    </row>
    <row r="840" spans="1:7" x14ac:dyDescent="0.25">
      <c r="A840" s="77" t="s">
        <v>81</v>
      </c>
      <c r="B840" s="78" t="s">
        <v>740</v>
      </c>
      <c r="C840" s="78" t="s">
        <v>80</v>
      </c>
      <c r="D840" s="78"/>
      <c r="E840" s="79">
        <v>39217</v>
      </c>
      <c r="F840" s="55">
        <v>37206.6</v>
      </c>
      <c r="G840" s="44">
        <f t="shared" si="14"/>
        <v>0.94873651732666953</v>
      </c>
    </row>
    <row r="841" spans="1:7" x14ac:dyDescent="0.25">
      <c r="A841" s="77" t="s">
        <v>701</v>
      </c>
      <c r="B841" s="78" t="s">
        <v>740</v>
      </c>
      <c r="C841" s="78" t="s">
        <v>80</v>
      </c>
      <c r="D841" s="78" t="s">
        <v>700</v>
      </c>
      <c r="E841" s="79">
        <v>39217</v>
      </c>
      <c r="F841" s="55">
        <v>37206.6</v>
      </c>
      <c r="G841" s="44">
        <f t="shared" si="14"/>
        <v>0.94873651732666953</v>
      </c>
    </row>
    <row r="842" spans="1:7" s="65" customFormat="1" ht="157.5" x14ac:dyDescent="0.25">
      <c r="A842" s="81" t="s">
        <v>743</v>
      </c>
      <c r="B842" s="74" t="s">
        <v>742</v>
      </c>
      <c r="C842" s="74"/>
      <c r="D842" s="74"/>
      <c r="E842" s="75">
        <v>1868099.3</v>
      </c>
      <c r="F842" s="54">
        <v>1863308.1</v>
      </c>
      <c r="G842" s="39">
        <f t="shared" si="14"/>
        <v>0.99743525411095657</v>
      </c>
    </row>
    <row r="843" spans="1:7" ht="31.5" x14ac:dyDescent="0.25">
      <c r="A843" s="77" t="s">
        <v>21</v>
      </c>
      <c r="B843" s="78" t="s">
        <v>742</v>
      </c>
      <c r="C843" s="78" t="s">
        <v>20</v>
      </c>
      <c r="D843" s="78"/>
      <c r="E843" s="79">
        <v>1978</v>
      </c>
      <c r="F843" s="55">
        <v>1946.6</v>
      </c>
      <c r="G843" s="44">
        <f t="shared" si="14"/>
        <v>0.98412537917087961</v>
      </c>
    </row>
    <row r="844" spans="1:7" x14ac:dyDescent="0.25">
      <c r="A844" s="77" t="s">
        <v>701</v>
      </c>
      <c r="B844" s="78" t="s">
        <v>742</v>
      </c>
      <c r="C844" s="78" t="s">
        <v>20</v>
      </c>
      <c r="D844" s="78" t="s">
        <v>700</v>
      </c>
      <c r="E844" s="79">
        <v>1978</v>
      </c>
      <c r="F844" s="55">
        <v>1946.6</v>
      </c>
      <c r="G844" s="44">
        <f t="shared" ref="G844:G907" si="15">F844/E844</f>
        <v>0.98412537917087961</v>
      </c>
    </row>
    <row r="845" spans="1:7" x14ac:dyDescent="0.25">
      <c r="A845" s="77" t="s">
        <v>81</v>
      </c>
      <c r="B845" s="78" t="s">
        <v>742</v>
      </c>
      <c r="C845" s="78" t="s">
        <v>80</v>
      </c>
      <c r="D845" s="78"/>
      <c r="E845" s="79">
        <v>1866121.3</v>
      </c>
      <c r="F845" s="55">
        <v>1861361.5</v>
      </c>
      <c r="G845" s="44">
        <f t="shared" si="15"/>
        <v>0.99744936194662159</v>
      </c>
    </row>
    <row r="846" spans="1:7" x14ac:dyDescent="0.25">
      <c r="A846" s="77" t="s">
        <v>701</v>
      </c>
      <c r="B846" s="78" t="s">
        <v>742</v>
      </c>
      <c r="C846" s="78" t="s">
        <v>80</v>
      </c>
      <c r="D846" s="78" t="s">
        <v>700</v>
      </c>
      <c r="E846" s="79">
        <v>1866121.3</v>
      </c>
      <c r="F846" s="55">
        <v>1861361.5</v>
      </c>
      <c r="G846" s="44">
        <f t="shared" si="15"/>
        <v>0.99744936194662159</v>
      </c>
    </row>
    <row r="847" spans="1:7" s="65" customFormat="1" ht="252" x14ac:dyDescent="0.25">
      <c r="A847" s="81" t="s">
        <v>745</v>
      </c>
      <c r="B847" s="74" t="s">
        <v>744</v>
      </c>
      <c r="C847" s="74"/>
      <c r="D847" s="74"/>
      <c r="E847" s="75">
        <v>308</v>
      </c>
      <c r="F847" s="54">
        <v>171.7</v>
      </c>
      <c r="G847" s="39">
        <f t="shared" si="15"/>
        <v>0.55746753246753245</v>
      </c>
    </row>
    <row r="848" spans="1:7" ht="61.5" customHeight="1" x14ac:dyDescent="0.25">
      <c r="A848" s="77" t="s">
        <v>17</v>
      </c>
      <c r="B848" s="78" t="s">
        <v>744</v>
      </c>
      <c r="C848" s="78" t="s">
        <v>16</v>
      </c>
      <c r="D848" s="78"/>
      <c r="E848" s="79">
        <v>200</v>
      </c>
      <c r="F848" s="55">
        <v>122.4</v>
      </c>
      <c r="G848" s="44">
        <f t="shared" si="15"/>
        <v>0.61199999999999999</v>
      </c>
    </row>
    <row r="849" spans="1:7" x14ac:dyDescent="0.25">
      <c r="A849" s="77" t="s">
        <v>701</v>
      </c>
      <c r="B849" s="78" t="s">
        <v>744</v>
      </c>
      <c r="C849" s="78" t="s">
        <v>16</v>
      </c>
      <c r="D849" s="78" t="s">
        <v>700</v>
      </c>
      <c r="E849" s="79">
        <v>200</v>
      </c>
      <c r="F849" s="55">
        <v>122.4</v>
      </c>
      <c r="G849" s="44">
        <f t="shared" si="15"/>
        <v>0.61199999999999999</v>
      </c>
    </row>
    <row r="850" spans="1:7" ht="31.5" x14ac:dyDescent="0.25">
      <c r="A850" s="77" t="s">
        <v>21</v>
      </c>
      <c r="B850" s="78" t="s">
        <v>744</v>
      </c>
      <c r="C850" s="78" t="s">
        <v>20</v>
      </c>
      <c r="D850" s="78"/>
      <c r="E850" s="79">
        <v>108</v>
      </c>
      <c r="F850" s="55">
        <v>49.3</v>
      </c>
      <c r="G850" s="44">
        <f t="shared" si="15"/>
        <v>0.45648148148148143</v>
      </c>
    </row>
    <row r="851" spans="1:7" x14ac:dyDescent="0.25">
      <c r="A851" s="77" t="s">
        <v>701</v>
      </c>
      <c r="B851" s="78" t="s">
        <v>744</v>
      </c>
      <c r="C851" s="78" t="s">
        <v>20</v>
      </c>
      <c r="D851" s="78" t="s">
        <v>700</v>
      </c>
      <c r="E851" s="79">
        <v>108</v>
      </c>
      <c r="F851" s="55">
        <v>49.3</v>
      </c>
      <c r="G851" s="44">
        <f t="shared" si="15"/>
        <v>0.45648148148148143</v>
      </c>
    </row>
    <row r="852" spans="1:7" s="65" customFormat="1" ht="63" x14ac:dyDescent="0.25">
      <c r="A852" s="73" t="s">
        <v>747</v>
      </c>
      <c r="B852" s="74" t="s">
        <v>746</v>
      </c>
      <c r="C852" s="74"/>
      <c r="D852" s="74"/>
      <c r="E852" s="75">
        <v>278124.40000000002</v>
      </c>
      <c r="F852" s="54">
        <v>277848.09999999998</v>
      </c>
      <c r="G852" s="39">
        <f t="shared" si="15"/>
        <v>0.99900655965460039</v>
      </c>
    </row>
    <row r="853" spans="1:7" x14ac:dyDescent="0.25">
      <c r="A853" s="77" t="s">
        <v>113</v>
      </c>
      <c r="B853" s="78" t="s">
        <v>746</v>
      </c>
      <c r="C853" s="78" t="s">
        <v>112</v>
      </c>
      <c r="D853" s="78"/>
      <c r="E853" s="79">
        <v>278124.40000000002</v>
      </c>
      <c r="F853" s="55">
        <v>277848.09999999998</v>
      </c>
      <c r="G853" s="44">
        <f t="shared" si="15"/>
        <v>0.99900655965460039</v>
      </c>
    </row>
    <row r="854" spans="1:7" x14ac:dyDescent="0.25">
      <c r="A854" s="77" t="s">
        <v>701</v>
      </c>
      <c r="B854" s="78" t="s">
        <v>746</v>
      </c>
      <c r="C854" s="78" t="s">
        <v>112</v>
      </c>
      <c r="D854" s="78" t="s">
        <v>700</v>
      </c>
      <c r="E854" s="79">
        <v>278124.40000000002</v>
      </c>
      <c r="F854" s="55">
        <v>277848.09999999998</v>
      </c>
      <c r="G854" s="44">
        <f t="shared" si="15"/>
        <v>0.99900655965460039</v>
      </c>
    </row>
    <row r="855" spans="1:7" s="65" customFormat="1" ht="78.75" x14ac:dyDescent="0.25">
      <c r="A855" s="73" t="s">
        <v>984</v>
      </c>
      <c r="B855" s="74" t="s">
        <v>983</v>
      </c>
      <c r="C855" s="74"/>
      <c r="D855" s="74"/>
      <c r="E855" s="75">
        <v>5858.6</v>
      </c>
      <c r="F855" s="54">
        <v>5676</v>
      </c>
      <c r="G855" s="39">
        <f t="shared" si="15"/>
        <v>0.96883214419827257</v>
      </c>
    </row>
    <row r="856" spans="1:7" s="65" customFormat="1" ht="94.5" x14ac:dyDescent="0.25">
      <c r="A856" s="73" t="s">
        <v>39</v>
      </c>
      <c r="B856" s="74" t="s">
        <v>985</v>
      </c>
      <c r="C856" s="74"/>
      <c r="D856" s="74"/>
      <c r="E856" s="75">
        <v>5858.6</v>
      </c>
      <c r="F856" s="54">
        <v>5676</v>
      </c>
      <c r="G856" s="39">
        <f t="shared" si="15"/>
        <v>0.96883214419827257</v>
      </c>
    </row>
    <row r="857" spans="1:7" x14ac:dyDescent="0.25">
      <c r="A857" s="77" t="s">
        <v>81</v>
      </c>
      <c r="B857" s="78" t="s">
        <v>985</v>
      </c>
      <c r="C857" s="78" t="s">
        <v>80</v>
      </c>
      <c r="D857" s="78"/>
      <c r="E857" s="79">
        <v>5858.6</v>
      </c>
      <c r="F857" s="55">
        <v>5676</v>
      </c>
      <c r="G857" s="44">
        <f t="shared" si="15"/>
        <v>0.96883214419827257</v>
      </c>
    </row>
    <row r="858" spans="1:7" x14ac:dyDescent="0.25">
      <c r="A858" s="77" t="s">
        <v>164</v>
      </c>
      <c r="B858" s="78" t="s">
        <v>985</v>
      </c>
      <c r="C858" s="78" t="s">
        <v>80</v>
      </c>
      <c r="D858" s="78" t="s">
        <v>163</v>
      </c>
      <c r="E858" s="79">
        <v>5858.6</v>
      </c>
      <c r="F858" s="55">
        <v>5676</v>
      </c>
      <c r="G858" s="44">
        <f t="shared" si="15"/>
        <v>0.96883214419827257</v>
      </c>
    </row>
    <row r="859" spans="1:7" s="65" customFormat="1" ht="126" x14ac:dyDescent="0.25">
      <c r="A859" s="81" t="s">
        <v>771</v>
      </c>
      <c r="B859" s="74" t="s">
        <v>770</v>
      </c>
      <c r="C859" s="74"/>
      <c r="D859" s="74"/>
      <c r="E859" s="75">
        <v>8763.6</v>
      </c>
      <c r="F859" s="54">
        <v>8150.9</v>
      </c>
      <c r="G859" s="39">
        <f t="shared" si="15"/>
        <v>0.93008580948468655</v>
      </c>
    </row>
    <row r="860" spans="1:7" s="65" customFormat="1" ht="94.5" x14ac:dyDescent="0.25">
      <c r="A860" s="73" t="s">
        <v>39</v>
      </c>
      <c r="B860" s="74" t="s">
        <v>772</v>
      </c>
      <c r="C860" s="74"/>
      <c r="D860" s="74"/>
      <c r="E860" s="75">
        <v>8763.6</v>
      </c>
      <c r="F860" s="54">
        <v>8150.9</v>
      </c>
      <c r="G860" s="39">
        <f t="shared" si="15"/>
        <v>0.93008580948468655</v>
      </c>
    </row>
    <row r="861" spans="1:7" ht="31.5" x14ac:dyDescent="0.25">
      <c r="A861" s="77" t="s">
        <v>21</v>
      </c>
      <c r="B861" s="78" t="s">
        <v>772</v>
      </c>
      <c r="C861" s="78" t="s">
        <v>20</v>
      </c>
      <c r="D861" s="78"/>
      <c r="E861" s="79">
        <v>4717.2</v>
      </c>
      <c r="F861" s="55">
        <v>4105.2</v>
      </c>
      <c r="G861" s="44">
        <f t="shared" si="15"/>
        <v>0.87026201984227936</v>
      </c>
    </row>
    <row r="862" spans="1:7" x14ac:dyDescent="0.25">
      <c r="A862" s="77" t="s">
        <v>383</v>
      </c>
      <c r="B862" s="78" t="s">
        <v>772</v>
      </c>
      <c r="C862" s="78" t="s">
        <v>20</v>
      </c>
      <c r="D862" s="78" t="s">
        <v>382</v>
      </c>
      <c r="E862" s="79">
        <v>4717.2</v>
      </c>
      <c r="F862" s="55">
        <v>4105.2</v>
      </c>
      <c r="G862" s="44">
        <f t="shared" si="15"/>
        <v>0.87026201984227936</v>
      </c>
    </row>
    <row r="863" spans="1:7" x14ac:dyDescent="0.25">
      <c r="A863" s="77" t="s">
        <v>81</v>
      </c>
      <c r="B863" s="78" t="s">
        <v>772</v>
      </c>
      <c r="C863" s="78" t="s">
        <v>80</v>
      </c>
      <c r="D863" s="78"/>
      <c r="E863" s="79">
        <v>4046.4</v>
      </c>
      <c r="F863" s="55">
        <v>4045.7</v>
      </c>
      <c r="G863" s="44">
        <f t="shared" si="15"/>
        <v>0.9998270067220244</v>
      </c>
    </row>
    <row r="864" spans="1:7" x14ac:dyDescent="0.25">
      <c r="A864" s="77" t="s">
        <v>383</v>
      </c>
      <c r="B864" s="78" t="s">
        <v>772</v>
      </c>
      <c r="C864" s="78" t="s">
        <v>80</v>
      </c>
      <c r="D864" s="78" t="s">
        <v>382</v>
      </c>
      <c r="E864" s="79">
        <v>4046.4</v>
      </c>
      <c r="F864" s="55">
        <v>4045.7</v>
      </c>
      <c r="G864" s="44">
        <f t="shared" si="15"/>
        <v>0.9998270067220244</v>
      </c>
    </row>
    <row r="865" spans="1:7" s="65" customFormat="1" ht="126" x14ac:dyDescent="0.25">
      <c r="A865" s="81" t="s">
        <v>618</v>
      </c>
      <c r="B865" s="74" t="s">
        <v>617</v>
      </c>
      <c r="C865" s="74"/>
      <c r="D865" s="74"/>
      <c r="E865" s="75">
        <v>2626.5</v>
      </c>
      <c r="F865" s="54">
        <v>2535.5</v>
      </c>
      <c r="G865" s="39">
        <f t="shared" si="15"/>
        <v>0.96535313154387969</v>
      </c>
    </row>
    <row r="866" spans="1:7" s="65" customFormat="1" ht="94.5" x14ac:dyDescent="0.25">
      <c r="A866" s="73" t="s">
        <v>39</v>
      </c>
      <c r="B866" s="74" t="s">
        <v>619</v>
      </c>
      <c r="C866" s="74"/>
      <c r="D866" s="74"/>
      <c r="E866" s="75">
        <v>2626.5</v>
      </c>
      <c r="F866" s="54">
        <v>2535.5</v>
      </c>
      <c r="G866" s="39">
        <f t="shared" si="15"/>
        <v>0.96535313154387969</v>
      </c>
    </row>
    <row r="867" spans="1:7" ht="61.5" customHeight="1" x14ac:dyDescent="0.25">
      <c r="A867" s="77" t="s">
        <v>17</v>
      </c>
      <c r="B867" s="78" t="s">
        <v>619</v>
      </c>
      <c r="C867" s="78" t="s">
        <v>16</v>
      </c>
      <c r="D867" s="78"/>
      <c r="E867" s="79">
        <v>95</v>
      </c>
      <c r="F867" s="55">
        <v>49.4</v>
      </c>
      <c r="G867" s="44">
        <f t="shared" si="15"/>
        <v>0.52</v>
      </c>
    </row>
    <row r="868" spans="1:7" x14ac:dyDescent="0.25">
      <c r="A868" s="77" t="s">
        <v>606</v>
      </c>
      <c r="B868" s="78" t="s">
        <v>619</v>
      </c>
      <c r="C868" s="78" t="s">
        <v>16</v>
      </c>
      <c r="D868" s="78" t="s">
        <v>605</v>
      </c>
      <c r="E868" s="79">
        <v>95</v>
      </c>
      <c r="F868" s="55">
        <v>49.4</v>
      </c>
      <c r="G868" s="44">
        <f t="shared" si="15"/>
        <v>0.52</v>
      </c>
    </row>
    <row r="869" spans="1:7" ht="31.5" x14ac:dyDescent="0.25">
      <c r="A869" s="77" t="s">
        <v>21</v>
      </c>
      <c r="B869" s="78" t="s">
        <v>619</v>
      </c>
      <c r="C869" s="78" t="s">
        <v>20</v>
      </c>
      <c r="D869" s="78"/>
      <c r="E869" s="79">
        <v>2531.5</v>
      </c>
      <c r="F869" s="55">
        <v>2486.1</v>
      </c>
      <c r="G869" s="44">
        <f t="shared" si="15"/>
        <v>0.98206596879320562</v>
      </c>
    </row>
    <row r="870" spans="1:7" x14ac:dyDescent="0.25">
      <c r="A870" s="77" t="s">
        <v>606</v>
      </c>
      <c r="B870" s="78" t="s">
        <v>619</v>
      </c>
      <c r="C870" s="78" t="s">
        <v>20</v>
      </c>
      <c r="D870" s="78" t="s">
        <v>605</v>
      </c>
      <c r="E870" s="79">
        <v>259.5</v>
      </c>
      <c r="F870" s="55">
        <v>214.1</v>
      </c>
      <c r="G870" s="44">
        <f t="shared" si="15"/>
        <v>0.82504816955684002</v>
      </c>
    </row>
    <row r="871" spans="1:7" x14ac:dyDescent="0.25">
      <c r="A871" s="77" t="s">
        <v>383</v>
      </c>
      <c r="B871" s="78" t="s">
        <v>619</v>
      </c>
      <c r="C871" s="78" t="s">
        <v>20</v>
      </c>
      <c r="D871" s="78" t="s">
        <v>382</v>
      </c>
      <c r="E871" s="79">
        <v>2272</v>
      </c>
      <c r="F871" s="55">
        <v>2272</v>
      </c>
      <c r="G871" s="44">
        <f t="shared" si="15"/>
        <v>1</v>
      </c>
    </row>
    <row r="872" spans="1:7" s="65" customFormat="1" ht="110.25" x14ac:dyDescent="0.25">
      <c r="A872" s="81" t="s">
        <v>962</v>
      </c>
      <c r="B872" s="74" t="s">
        <v>961</v>
      </c>
      <c r="C872" s="74"/>
      <c r="D872" s="74"/>
      <c r="E872" s="75">
        <v>1044</v>
      </c>
      <c r="F872" s="54">
        <v>1041.3</v>
      </c>
      <c r="G872" s="39">
        <f t="shared" si="15"/>
        <v>0.99741379310344824</v>
      </c>
    </row>
    <row r="873" spans="1:7" s="65" customFormat="1" ht="94.5" x14ac:dyDescent="0.25">
      <c r="A873" s="73" t="s">
        <v>39</v>
      </c>
      <c r="B873" s="74" t="s">
        <v>963</v>
      </c>
      <c r="C873" s="74"/>
      <c r="D873" s="74"/>
      <c r="E873" s="75">
        <v>1044</v>
      </c>
      <c r="F873" s="54">
        <v>1041.3</v>
      </c>
      <c r="G873" s="39">
        <f t="shared" si="15"/>
        <v>0.99741379310344824</v>
      </c>
    </row>
    <row r="874" spans="1:7" ht="31.5" x14ac:dyDescent="0.25">
      <c r="A874" s="77" t="s">
        <v>21</v>
      </c>
      <c r="B874" s="78" t="s">
        <v>963</v>
      </c>
      <c r="C874" s="78" t="s">
        <v>20</v>
      </c>
      <c r="D874" s="78"/>
      <c r="E874" s="79">
        <v>1044</v>
      </c>
      <c r="F874" s="55">
        <v>1041.3</v>
      </c>
      <c r="G874" s="44">
        <f t="shared" si="15"/>
        <v>0.99741379310344824</v>
      </c>
    </row>
    <row r="875" spans="1:7" x14ac:dyDescent="0.25">
      <c r="A875" s="77" t="s">
        <v>25</v>
      </c>
      <c r="B875" s="78" t="s">
        <v>963</v>
      </c>
      <c r="C875" s="78" t="s">
        <v>20</v>
      </c>
      <c r="D875" s="78" t="s">
        <v>24</v>
      </c>
      <c r="E875" s="79">
        <v>1044</v>
      </c>
      <c r="F875" s="55">
        <v>1041.3</v>
      </c>
      <c r="G875" s="44">
        <f t="shared" si="15"/>
        <v>0.99741379310344824</v>
      </c>
    </row>
    <row r="876" spans="1:7" s="65" customFormat="1" ht="126" x14ac:dyDescent="0.25">
      <c r="A876" s="81" t="s">
        <v>1792</v>
      </c>
      <c r="B876" s="74" t="s">
        <v>1791</v>
      </c>
      <c r="C876" s="74"/>
      <c r="D876" s="74"/>
      <c r="E876" s="75">
        <v>288</v>
      </c>
      <c r="F876" s="54">
        <v>288</v>
      </c>
      <c r="G876" s="39">
        <f t="shared" si="15"/>
        <v>1</v>
      </c>
    </row>
    <row r="877" spans="1:7" s="65" customFormat="1" ht="94.5" x14ac:dyDescent="0.25">
      <c r="A877" s="73" t="s">
        <v>39</v>
      </c>
      <c r="B877" s="74" t="s">
        <v>1793</v>
      </c>
      <c r="C877" s="74"/>
      <c r="D877" s="74"/>
      <c r="E877" s="75">
        <v>288</v>
      </c>
      <c r="F877" s="54">
        <v>288</v>
      </c>
      <c r="G877" s="39">
        <f t="shared" si="15"/>
        <v>1</v>
      </c>
    </row>
    <row r="878" spans="1:7" ht="31.5" x14ac:dyDescent="0.25">
      <c r="A878" s="77" t="s">
        <v>21</v>
      </c>
      <c r="B878" s="78" t="s">
        <v>1793</v>
      </c>
      <c r="C878" s="78" t="s">
        <v>20</v>
      </c>
      <c r="D878" s="78"/>
      <c r="E878" s="79">
        <v>288</v>
      </c>
      <c r="F878" s="55">
        <v>288</v>
      </c>
      <c r="G878" s="44">
        <f t="shared" si="15"/>
        <v>1</v>
      </c>
    </row>
    <row r="879" spans="1:7" x14ac:dyDescent="0.25">
      <c r="A879" s="77" t="s">
        <v>7</v>
      </c>
      <c r="B879" s="78" t="s">
        <v>1793</v>
      </c>
      <c r="C879" s="78" t="s">
        <v>20</v>
      </c>
      <c r="D879" s="78" t="s">
        <v>6</v>
      </c>
      <c r="E879" s="79">
        <v>288</v>
      </c>
      <c r="F879" s="55">
        <v>288</v>
      </c>
      <c r="G879" s="44">
        <f t="shared" si="15"/>
        <v>1</v>
      </c>
    </row>
    <row r="880" spans="1:7" s="65" customFormat="1" ht="110.25" x14ac:dyDescent="0.25">
      <c r="A880" s="81" t="s">
        <v>368</v>
      </c>
      <c r="B880" s="74" t="s">
        <v>367</v>
      </c>
      <c r="C880" s="74"/>
      <c r="D880" s="74"/>
      <c r="E880" s="75">
        <v>720</v>
      </c>
      <c r="F880" s="54">
        <v>720</v>
      </c>
      <c r="G880" s="39">
        <f t="shared" si="15"/>
        <v>1</v>
      </c>
    </row>
    <row r="881" spans="1:7" s="65" customFormat="1" ht="94.5" x14ac:dyDescent="0.25">
      <c r="A881" s="73" t="s">
        <v>39</v>
      </c>
      <c r="B881" s="74" t="s">
        <v>369</v>
      </c>
      <c r="C881" s="74"/>
      <c r="D881" s="74"/>
      <c r="E881" s="75">
        <v>720</v>
      </c>
      <c r="F881" s="54">
        <v>720</v>
      </c>
      <c r="G881" s="39">
        <f t="shared" si="15"/>
        <v>1</v>
      </c>
    </row>
    <row r="882" spans="1:7" ht="31.5" x14ac:dyDescent="0.25">
      <c r="A882" s="77" t="s">
        <v>21</v>
      </c>
      <c r="B882" s="78" t="s">
        <v>369</v>
      </c>
      <c r="C882" s="78" t="s">
        <v>20</v>
      </c>
      <c r="D882" s="78"/>
      <c r="E882" s="79">
        <v>720</v>
      </c>
      <c r="F882" s="55">
        <v>720</v>
      </c>
      <c r="G882" s="44">
        <f t="shared" si="15"/>
        <v>1</v>
      </c>
    </row>
    <row r="883" spans="1:7" x14ac:dyDescent="0.25">
      <c r="A883" s="77" t="s">
        <v>329</v>
      </c>
      <c r="B883" s="78" t="s">
        <v>369</v>
      </c>
      <c r="C883" s="78" t="s">
        <v>20</v>
      </c>
      <c r="D883" s="78" t="s">
        <v>328</v>
      </c>
      <c r="E883" s="79">
        <v>720</v>
      </c>
      <c r="F883" s="55">
        <v>720</v>
      </c>
      <c r="G883" s="44">
        <f t="shared" si="15"/>
        <v>1</v>
      </c>
    </row>
    <row r="884" spans="1:7" s="65" customFormat="1" ht="157.5" x14ac:dyDescent="0.25">
      <c r="A884" s="81" t="s">
        <v>774</v>
      </c>
      <c r="B884" s="74" t="s">
        <v>773</v>
      </c>
      <c r="C884" s="74"/>
      <c r="D884" s="74"/>
      <c r="E884" s="75">
        <v>1854</v>
      </c>
      <c r="F884" s="54">
        <v>1853</v>
      </c>
      <c r="G884" s="39">
        <f t="shared" si="15"/>
        <v>0.9994606256742179</v>
      </c>
    </row>
    <row r="885" spans="1:7" s="65" customFormat="1" ht="94.5" x14ac:dyDescent="0.25">
      <c r="A885" s="73" t="s">
        <v>39</v>
      </c>
      <c r="B885" s="74" t="s">
        <v>775</v>
      </c>
      <c r="C885" s="74"/>
      <c r="D885" s="74"/>
      <c r="E885" s="75">
        <v>1854</v>
      </c>
      <c r="F885" s="54">
        <v>1853</v>
      </c>
      <c r="G885" s="39">
        <f t="shared" si="15"/>
        <v>0.9994606256742179</v>
      </c>
    </row>
    <row r="886" spans="1:7" ht="31.5" x14ac:dyDescent="0.25">
      <c r="A886" s="77" t="s">
        <v>21</v>
      </c>
      <c r="B886" s="78" t="s">
        <v>775</v>
      </c>
      <c r="C886" s="78" t="s">
        <v>20</v>
      </c>
      <c r="D886" s="78"/>
      <c r="E886" s="79">
        <v>1854</v>
      </c>
      <c r="F886" s="55">
        <v>1853</v>
      </c>
      <c r="G886" s="44">
        <f t="shared" si="15"/>
        <v>0.9994606256742179</v>
      </c>
    </row>
    <row r="887" spans="1:7" x14ac:dyDescent="0.25">
      <c r="A887" s="77" t="s">
        <v>383</v>
      </c>
      <c r="B887" s="78" t="s">
        <v>775</v>
      </c>
      <c r="C887" s="78" t="s">
        <v>20</v>
      </c>
      <c r="D887" s="78" t="s">
        <v>382</v>
      </c>
      <c r="E887" s="79">
        <v>1854</v>
      </c>
      <c r="F887" s="55">
        <v>1853</v>
      </c>
      <c r="G887" s="44">
        <f t="shared" si="15"/>
        <v>0.9994606256742179</v>
      </c>
    </row>
    <row r="888" spans="1:7" s="65" customFormat="1" ht="110.25" x14ac:dyDescent="0.25">
      <c r="A888" s="81" t="s">
        <v>777</v>
      </c>
      <c r="B888" s="74" t="s">
        <v>776</v>
      </c>
      <c r="C888" s="74"/>
      <c r="D888" s="74"/>
      <c r="E888" s="75">
        <v>71012.100000000006</v>
      </c>
      <c r="F888" s="54">
        <v>69644.5</v>
      </c>
      <c r="G888" s="39">
        <f t="shared" si="15"/>
        <v>0.98074131028374034</v>
      </c>
    </row>
    <row r="889" spans="1:7" s="65" customFormat="1" ht="94.5" x14ac:dyDescent="0.25">
      <c r="A889" s="73" t="s">
        <v>39</v>
      </c>
      <c r="B889" s="74" t="s">
        <v>778</v>
      </c>
      <c r="C889" s="74"/>
      <c r="D889" s="74"/>
      <c r="E889" s="75">
        <v>446.9</v>
      </c>
      <c r="F889" s="54">
        <v>446.9</v>
      </c>
      <c r="G889" s="39">
        <f t="shared" si="15"/>
        <v>1</v>
      </c>
    </row>
    <row r="890" spans="1:7" ht="31.5" x14ac:dyDescent="0.25">
      <c r="A890" s="77" t="s">
        <v>21</v>
      </c>
      <c r="B890" s="78" t="s">
        <v>778</v>
      </c>
      <c r="C890" s="78" t="s">
        <v>20</v>
      </c>
      <c r="D890" s="78"/>
      <c r="E890" s="79">
        <v>446.9</v>
      </c>
      <c r="F890" s="55">
        <v>446.9</v>
      </c>
      <c r="G890" s="44">
        <f t="shared" si="15"/>
        <v>1</v>
      </c>
    </row>
    <row r="891" spans="1:7" x14ac:dyDescent="0.25">
      <c r="A891" s="77" t="s">
        <v>383</v>
      </c>
      <c r="B891" s="78" t="s">
        <v>778</v>
      </c>
      <c r="C891" s="78" t="s">
        <v>20</v>
      </c>
      <c r="D891" s="78" t="s">
        <v>382</v>
      </c>
      <c r="E891" s="79">
        <v>446.9</v>
      </c>
      <c r="F891" s="55">
        <v>446.9</v>
      </c>
      <c r="G891" s="44">
        <f t="shared" si="15"/>
        <v>1</v>
      </c>
    </row>
    <row r="892" spans="1:7" s="65" customFormat="1" ht="94.5" x14ac:dyDescent="0.25">
      <c r="A892" s="73" t="s">
        <v>780</v>
      </c>
      <c r="B892" s="74" t="s">
        <v>779</v>
      </c>
      <c r="C892" s="74"/>
      <c r="D892" s="74"/>
      <c r="E892" s="75">
        <v>70565.2</v>
      </c>
      <c r="F892" s="54">
        <v>69197.600000000006</v>
      </c>
      <c r="G892" s="39">
        <f t="shared" si="15"/>
        <v>0.98061934211197599</v>
      </c>
    </row>
    <row r="893" spans="1:7" x14ac:dyDescent="0.25">
      <c r="A893" s="77" t="s">
        <v>113</v>
      </c>
      <c r="B893" s="78" t="s">
        <v>779</v>
      </c>
      <c r="C893" s="78" t="s">
        <v>112</v>
      </c>
      <c r="D893" s="78"/>
      <c r="E893" s="79">
        <v>70565.2</v>
      </c>
      <c r="F893" s="55">
        <v>69197.600000000006</v>
      </c>
      <c r="G893" s="44">
        <f t="shared" si="15"/>
        <v>0.98061934211197599</v>
      </c>
    </row>
    <row r="894" spans="1:7" x14ac:dyDescent="0.25">
      <c r="A894" s="77" t="s">
        <v>383</v>
      </c>
      <c r="B894" s="78" t="s">
        <v>779</v>
      </c>
      <c r="C894" s="78" t="s">
        <v>112</v>
      </c>
      <c r="D894" s="78" t="s">
        <v>382</v>
      </c>
      <c r="E894" s="79">
        <v>70565.2</v>
      </c>
      <c r="F894" s="55">
        <v>69197.600000000006</v>
      </c>
      <c r="G894" s="44">
        <f t="shared" si="15"/>
        <v>0.98061934211197599</v>
      </c>
    </row>
    <row r="895" spans="1:7" s="65" customFormat="1" ht="31.5" x14ac:dyDescent="0.25">
      <c r="A895" s="73" t="s">
        <v>621</v>
      </c>
      <c r="B895" s="74" t="s">
        <v>620</v>
      </c>
      <c r="C895" s="74"/>
      <c r="D895" s="74"/>
      <c r="E895" s="75">
        <v>16994</v>
      </c>
      <c r="F895" s="54">
        <v>16947.400000000001</v>
      </c>
      <c r="G895" s="39">
        <f t="shared" si="15"/>
        <v>0.99725785571378145</v>
      </c>
    </row>
    <row r="896" spans="1:7" s="65" customFormat="1" ht="31.5" x14ac:dyDescent="0.25">
      <c r="A896" s="73" t="s">
        <v>782</v>
      </c>
      <c r="B896" s="74" t="s">
        <v>781</v>
      </c>
      <c r="C896" s="74"/>
      <c r="D896" s="74"/>
      <c r="E896" s="75">
        <v>3586</v>
      </c>
      <c r="F896" s="54">
        <v>3546.3</v>
      </c>
      <c r="G896" s="39">
        <f t="shared" si="15"/>
        <v>0.98892916899051875</v>
      </c>
    </row>
    <row r="897" spans="1:7" s="65" customFormat="1" ht="94.5" x14ac:dyDescent="0.25">
      <c r="A897" s="73" t="s">
        <v>39</v>
      </c>
      <c r="B897" s="74" t="s">
        <v>783</v>
      </c>
      <c r="C897" s="74"/>
      <c r="D897" s="74"/>
      <c r="E897" s="75">
        <v>3586</v>
      </c>
      <c r="F897" s="54">
        <v>3546.3</v>
      </c>
      <c r="G897" s="39">
        <f t="shared" si="15"/>
        <v>0.98892916899051875</v>
      </c>
    </row>
    <row r="898" spans="1:7" ht="31.5" x14ac:dyDescent="0.25">
      <c r="A898" s="77" t="s">
        <v>21</v>
      </c>
      <c r="B898" s="78" t="s">
        <v>783</v>
      </c>
      <c r="C898" s="78" t="s">
        <v>20</v>
      </c>
      <c r="D898" s="78"/>
      <c r="E898" s="79">
        <v>12</v>
      </c>
      <c r="F898" s="55">
        <v>10.1</v>
      </c>
      <c r="G898" s="44">
        <f t="shared" si="15"/>
        <v>0.84166666666666667</v>
      </c>
    </row>
    <row r="899" spans="1:7" x14ac:dyDescent="0.25">
      <c r="A899" s="77" t="s">
        <v>383</v>
      </c>
      <c r="B899" s="78" t="s">
        <v>783</v>
      </c>
      <c r="C899" s="78" t="s">
        <v>20</v>
      </c>
      <c r="D899" s="78" t="s">
        <v>382</v>
      </c>
      <c r="E899" s="79">
        <v>12</v>
      </c>
      <c r="F899" s="55">
        <v>10.1</v>
      </c>
      <c r="G899" s="44">
        <f t="shared" si="15"/>
        <v>0.84166666666666667</v>
      </c>
    </row>
    <row r="900" spans="1:7" x14ac:dyDescent="0.25">
      <c r="A900" s="77" t="s">
        <v>81</v>
      </c>
      <c r="B900" s="78" t="s">
        <v>783</v>
      </c>
      <c r="C900" s="78" t="s">
        <v>80</v>
      </c>
      <c r="D900" s="78"/>
      <c r="E900" s="79">
        <v>3574</v>
      </c>
      <c r="F900" s="55">
        <v>3536.2</v>
      </c>
      <c r="G900" s="44">
        <f t="shared" si="15"/>
        <v>0.98942361499720199</v>
      </c>
    </row>
    <row r="901" spans="1:7" x14ac:dyDescent="0.25">
      <c r="A901" s="77" t="s">
        <v>383</v>
      </c>
      <c r="B901" s="78" t="s">
        <v>783</v>
      </c>
      <c r="C901" s="78" t="s">
        <v>80</v>
      </c>
      <c r="D901" s="78" t="s">
        <v>382</v>
      </c>
      <c r="E901" s="79">
        <v>3574</v>
      </c>
      <c r="F901" s="55">
        <v>3536.2</v>
      </c>
      <c r="G901" s="44">
        <f t="shared" si="15"/>
        <v>0.98942361499720199</v>
      </c>
    </row>
    <row r="902" spans="1:7" s="65" customFormat="1" ht="31.5" x14ac:dyDescent="0.25">
      <c r="A902" s="73" t="s">
        <v>623</v>
      </c>
      <c r="B902" s="74" t="s">
        <v>622</v>
      </c>
      <c r="C902" s="74"/>
      <c r="D902" s="74"/>
      <c r="E902" s="75">
        <v>10456.4</v>
      </c>
      <c r="F902" s="54">
        <v>10456.4</v>
      </c>
      <c r="G902" s="39">
        <f t="shared" si="15"/>
        <v>1</v>
      </c>
    </row>
    <row r="903" spans="1:7" s="65" customFormat="1" ht="126" x14ac:dyDescent="0.25">
      <c r="A903" s="81" t="s">
        <v>625</v>
      </c>
      <c r="B903" s="74" t="s">
        <v>624</v>
      </c>
      <c r="C903" s="74"/>
      <c r="D903" s="74"/>
      <c r="E903" s="75">
        <v>4061.7</v>
      </c>
      <c r="F903" s="54">
        <v>4061.7</v>
      </c>
      <c r="G903" s="39">
        <f t="shared" si="15"/>
        <v>1</v>
      </c>
    </row>
    <row r="904" spans="1:7" ht="31.5" x14ac:dyDescent="0.25">
      <c r="A904" s="77" t="s">
        <v>41</v>
      </c>
      <c r="B904" s="78" t="s">
        <v>624</v>
      </c>
      <c r="C904" s="78" t="s">
        <v>40</v>
      </c>
      <c r="D904" s="78"/>
      <c r="E904" s="79">
        <v>4061.7</v>
      </c>
      <c r="F904" s="55">
        <v>4061.7</v>
      </c>
      <c r="G904" s="44">
        <f t="shared" si="15"/>
        <v>1</v>
      </c>
    </row>
    <row r="905" spans="1:7" x14ac:dyDescent="0.25">
      <c r="A905" s="77" t="s">
        <v>606</v>
      </c>
      <c r="B905" s="78" t="s">
        <v>624</v>
      </c>
      <c r="C905" s="78" t="s">
        <v>40</v>
      </c>
      <c r="D905" s="78" t="s">
        <v>605</v>
      </c>
      <c r="E905" s="79">
        <v>4061.7</v>
      </c>
      <c r="F905" s="55">
        <v>4061.7</v>
      </c>
      <c r="G905" s="44">
        <f t="shared" si="15"/>
        <v>1</v>
      </c>
    </row>
    <row r="906" spans="1:7" s="65" customFormat="1" ht="126" x14ac:dyDescent="0.25">
      <c r="A906" s="81" t="s">
        <v>627</v>
      </c>
      <c r="B906" s="74" t="s">
        <v>626</v>
      </c>
      <c r="C906" s="74"/>
      <c r="D906" s="74"/>
      <c r="E906" s="75">
        <v>6394.7</v>
      </c>
      <c r="F906" s="54">
        <v>6394.7</v>
      </c>
      <c r="G906" s="39">
        <f t="shared" si="15"/>
        <v>1</v>
      </c>
    </row>
    <row r="907" spans="1:7" ht="31.5" x14ac:dyDescent="0.25">
      <c r="A907" s="77" t="s">
        <v>41</v>
      </c>
      <c r="B907" s="78" t="s">
        <v>626</v>
      </c>
      <c r="C907" s="78" t="s">
        <v>40</v>
      </c>
      <c r="D907" s="78"/>
      <c r="E907" s="79">
        <v>6394.7</v>
      </c>
      <c r="F907" s="55">
        <v>6394.7</v>
      </c>
      <c r="G907" s="44">
        <f t="shared" si="15"/>
        <v>1</v>
      </c>
    </row>
    <row r="908" spans="1:7" x14ac:dyDescent="0.25">
      <c r="A908" s="77" t="s">
        <v>606</v>
      </c>
      <c r="B908" s="78" t="s">
        <v>626</v>
      </c>
      <c r="C908" s="78" t="s">
        <v>40</v>
      </c>
      <c r="D908" s="78" t="s">
        <v>605</v>
      </c>
      <c r="E908" s="79">
        <v>6394.7</v>
      </c>
      <c r="F908" s="55">
        <v>6394.7</v>
      </c>
      <c r="G908" s="44">
        <f t="shared" ref="G908:G971" si="16">F908/E908</f>
        <v>1</v>
      </c>
    </row>
    <row r="909" spans="1:7" s="65" customFormat="1" ht="31.5" x14ac:dyDescent="0.25">
      <c r="A909" s="73" t="s">
        <v>785</v>
      </c>
      <c r="B909" s="74" t="s">
        <v>784</v>
      </c>
      <c r="C909" s="74"/>
      <c r="D909" s="74"/>
      <c r="E909" s="75">
        <v>1377.6</v>
      </c>
      <c r="F909" s="54">
        <v>1370.7</v>
      </c>
      <c r="G909" s="39">
        <f t="shared" si="16"/>
        <v>0.99499128919860635</v>
      </c>
    </row>
    <row r="910" spans="1:7" s="65" customFormat="1" ht="126" x14ac:dyDescent="0.25">
      <c r="A910" s="81" t="s">
        <v>625</v>
      </c>
      <c r="B910" s="74" t="s">
        <v>786</v>
      </c>
      <c r="C910" s="74"/>
      <c r="D910" s="74"/>
      <c r="E910" s="75">
        <v>964.3</v>
      </c>
      <c r="F910" s="54">
        <v>958.7</v>
      </c>
      <c r="G910" s="39">
        <f t="shared" si="16"/>
        <v>0.99419267862698335</v>
      </c>
    </row>
    <row r="911" spans="1:7" ht="31.5" x14ac:dyDescent="0.25">
      <c r="A911" s="77" t="s">
        <v>21</v>
      </c>
      <c r="B911" s="78" t="s">
        <v>786</v>
      </c>
      <c r="C911" s="78" t="s">
        <v>20</v>
      </c>
      <c r="D911" s="78"/>
      <c r="E911" s="79">
        <v>964.3</v>
      </c>
      <c r="F911" s="55">
        <v>958.7</v>
      </c>
      <c r="G911" s="44">
        <f t="shared" si="16"/>
        <v>0.99419267862698335</v>
      </c>
    </row>
    <row r="912" spans="1:7" x14ac:dyDescent="0.25">
      <c r="A912" s="77" t="s">
        <v>383</v>
      </c>
      <c r="B912" s="78" t="s">
        <v>786</v>
      </c>
      <c r="C912" s="78" t="s">
        <v>20</v>
      </c>
      <c r="D912" s="78" t="s">
        <v>382</v>
      </c>
      <c r="E912" s="79">
        <v>964.3</v>
      </c>
      <c r="F912" s="55">
        <v>958.7</v>
      </c>
      <c r="G912" s="44">
        <f t="shared" si="16"/>
        <v>0.99419267862698335</v>
      </c>
    </row>
    <row r="913" spans="1:7" s="65" customFormat="1" ht="126" x14ac:dyDescent="0.25">
      <c r="A913" s="81" t="s">
        <v>627</v>
      </c>
      <c r="B913" s="74" t="s">
        <v>787</v>
      </c>
      <c r="C913" s="74"/>
      <c r="D913" s="74"/>
      <c r="E913" s="75">
        <v>413.3</v>
      </c>
      <c r="F913" s="54">
        <v>412</v>
      </c>
      <c r="G913" s="39">
        <f t="shared" si="16"/>
        <v>0.99685458504718116</v>
      </c>
    </row>
    <row r="914" spans="1:7" ht="31.5" x14ac:dyDescent="0.25">
      <c r="A914" s="77" t="s">
        <v>21</v>
      </c>
      <c r="B914" s="78" t="s">
        <v>787</v>
      </c>
      <c r="C914" s="78" t="s">
        <v>20</v>
      </c>
      <c r="D914" s="78"/>
      <c r="E914" s="79">
        <v>413.3</v>
      </c>
      <c r="F914" s="55">
        <v>412</v>
      </c>
      <c r="G914" s="44">
        <f t="shared" si="16"/>
        <v>0.99685458504718116</v>
      </c>
    </row>
    <row r="915" spans="1:7" x14ac:dyDescent="0.25">
      <c r="A915" s="77" t="s">
        <v>383</v>
      </c>
      <c r="B915" s="78" t="s">
        <v>787</v>
      </c>
      <c r="C915" s="78" t="s">
        <v>20</v>
      </c>
      <c r="D915" s="78" t="s">
        <v>382</v>
      </c>
      <c r="E915" s="79">
        <v>413.3</v>
      </c>
      <c r="F915" s="55">
        <v>412</v>
      </c>
      <c r="G915" s="44">
        <f t="shared" si="16"/>
        <v>0.99685458504718116</v>
      </c>
    </row>
    <row r="916" spans="1:7" s="65" customFormat="1" ht="63" x14ac:dyDescent="0.25">
      <c r="A916" s="73" t="s">
        <v>789</v>
      </c>
      <c r="B916" s="74" t="s">
        <v>788</v>
      </c>
      <c r="C916" s="74"/>
      <c r="D916" s="74"/>
      <c r="E916" s="75">
        <v>1330</v>
      </c>
      <c r="F916" s="54">
        <v>1330</v>
      </c>
      <c r="G916" s="39">
        <f t="shared" si="16"/>
        <v>1</v>
      </c>
    </row>
    <row r="917" spans="1:7" s="65" customFormat="1" ht="94.5" x14ac:dyDescent="0.25">
      <c r="A917" s="73" t="s">
        <v>39</v>
      </c>
      <c r="B917" s="74" t="s">
        <v>790</v>
      </c>
      <c r="C917" s="74"/>
      <c r="D917" s="74"/>
      <c r="E917" s="75">
        <v>1330</v>
      </c>
      <c r="F917" s="54">
        <v>1330</v>
      </c>
      <c r="G917" s="39">
        <f t="shared" si="16"/>
        <v>1</v>
      </c>
    </row>
    <row r="918" spans="1:7" ht="31.5" x14ac:dyDescent="0.25">
      <c r="A918" s="77" t="s">
        <v>41</v>
      </c>
      <c r="B918" s="78" t="s">
        <v>790</v>
      </c>
      <c r="C918" s="78" t="s">
        <v>40</v>
      </c>
      <c r="D918" s="78"/>
      <c r="E918" s="79">
        <v>1330</v>
      </c>
      <c r="F918" s="55">
        <v>1330</v>
      </c>
      <c r="G918" s="44">
        <f t="shared" si="16"/>
        <v>1</v>
      </c>
    </row>
    <row r="919" spans="1:7" x14ac:dyDescent="0.25">
      <c r="A919" s="77" t="s">
        <v>383</v>
      </c>
      <c r="B919" s="78" t="s">
        <v>790</v>
      </c>
      <c r="C919" s="78" t="s">
        <v>40</v>
      </c>
      <c r="D919" s="78" t="s">
        <v>382</v>
      </c>
      <c r="E919" s="79">
        <v>1330</v>
      </c>
      <c r="F919" s="55">
        <v>1330</v>
      </c>
      <c r="G919" s="44">
        <f t="shared" si="16"/>
        <v>1</v>
      </c>
    </row>
    <row r="920" spans="1:7" s="65" customFormat="1" ht="63" x14ac:dyDescent="0.25">
      <c r="A920" s="73" t="s">
        <v>792</v>
      </c>
      <c r="B920" s="74" t="s">
        <v>791</v>
      </c>
      <c r="C920" s="74"/>
      <c r="D920" s="74"/>
      <c r="E920" s="75">
        <v>100</v>
      </c>
      <c r="F920" s="54">
        <v>100</v>
      </c>
      <c r="G920" s="39">
        <f t="shared" si="16"/>
        <v>1</v>
      </c>
    </row>
    <row r="921" spans="1:7" s="65" customFormat="1" ht="94.5" x14ac:dyDescent="0.25">
      <c r="A921" s="73" t="s">
        <v>39</v>
      </c>
      <c r="B921" s="74" t="s">
        <v>793</v>
      </c>
      <c r="C921" s="74"/>
      <c r="D921" s="74"/>
      <c r="E921" s="75">
        <v>100</v>
      </c>
      <c r="F921" s="54">
        <v>100</v>
      </c>
      <c r="G921" s="39">
        <f t="shared" si="16"/>
        <v>1</v>
      </c>
    </row>
    <row r="922" spans="1:7" ht="31.5" x14ac:dyDescent="0.25">
      <c r="A922" s="77" t="s">
        <v>41</v>
      </c>
      <c r="B922" s="78" t="s">
        <v>793</v>
      </c>
      <c r="C922" s="78" t="s">
        <v>40</v>
      </c>
      <c r="D922" s="78"/>
      <c r="E922" s="79">
        <v>100</v>
      </c>
      <c r="F922" s="55">
        <v>100</v>
      </c>
      <c r="G922" s="44">
        <f t="shared" si="16"/>
        <v>1</v>
      </c>
    </row>
    <row r="923" spans="1:7" x14ac:dyDescent="0.25">
      <c r="A923" s="77" t="s">
        <v>383</v>
      </c>
      <c r="B923" s="78" t="s">
        <v>793</v>
      </c>
      <c r="C923" s="78" t="s">
        <v>40</v>
      </c>
      <c r="D923" s="78" t="s">
        <v>382</v>
      </c>
      <c r="E923" s="79">
        <v>100</v>
      </c>
      <c r="F923" s="55">
        <v>100</v>
      </c>
      <c r="G923" s="44">
        <f t="shared" si="16"/>
        <v>1</v>
      </c>
    </row>
    <row r="924" spans="1:7" s="65" customFormat="1" ht="47.25" x14ac:dyDescent="0.25">
      <c r="A924" s="73" t="s">
        <v>795</v>
      </c>
      <c r="B924" s="74" t="s">
        <v>794</v>
      </c>
      <c r="C924" s="74"/>
      <c r="D924" s="74"/>
      <c r="E924" s="75">
        <v>144</v>
      </c>
      <c r="F924" s="54">
        <v>144</v>
      </c>
      <c r="G924" s="39">
        <f t="shared" si="16"/>
        <v>1</v>
      </c>
    </row>
    <row r="925" spans="1:7" s="65" customFormat="1" ht="94.5" x14ac:dyDescent="0.25">
      <c r="A925" s="73" t="s">
        <v>39</v>
      </c>
      <c r="B925" s="74" t="s">
        <v>796</v>
      </c>
      <c r="C925" s="74"/>
      <c r="D925" s="74"/>
      <c r="E925" s="75">
        <v>144</v>
      </c>
      <c r="F925" s="54">
        <v>144</v>
      </c>
      <c r="G925" s="39">
        <f t="shared" si="16"/>
        <v>1</v>
      </c>
    </row>
    <row r="926" spans="1:7" ht="31.5" x14ac:dyDescent="0.25">
      <c r="A926" s="77" t="s">
        <v>21</v>
      </c>
      <c r="B926" s="78" t="s">
        <v>796</v>
      </c>
      <c r="C926" s="78" t="s">
        <v>20</v>
      </c>
      <c r="D926" s="78"/>
      <c r="E926" s="79">
        <v>144</v>
      </c>
      <c r="F926" s="55">
        <v>144</v>
      </c>
      <c r="G926" s="44">
        <f t="shared" si="16"/>
        <v>1</v>
      </c>
    </row>
    <row r="927" spans="1:7" x14ac:dyDescent="0.25">
      <c r="A927" s="77" t="s">
        <v>383</v>
      </c>
      <c r="B927" s="78" t="s">
        <v>796</v>
      </c>
      <c r="C927" s="78" t="s">
        <v>20</v>
      </c>
      <c r="D927" s="78" t="s">
        <v>382</v>
      </c>
      <c r="E927" s="79">
        <v>144</v>
      </c>
      <c r="F927" s="55">
        <v>144</v>
      </c>
      <c r="G927" s="44">
        <f t="shared" si="16"/>
        <v>1</v>
      </c>
    </row>
    <row r="928" spans="1:7" s="65" customFormat="1" ht="63" x14ac:dyDescent="0.25">
      <c r="A928" s="73" t="s">
        <v>414</v>
      </c>
      <c r="B928" s="74" t="s">
        <v>413</v>
      </c>
      <c r="C928" s="74"/>
      <c r="D928" s="74"/>
      <c r="E928" s="75">
        <v>18880</v>
      </c>
      <c r="F928" s="54">
        <v>18740.2</v>
      </c>
      <c r="G928" s="39">
        <f t="shared" si="16"/>
        <v>0.99259533898305086</v>
      </c>
    </row>
    <row r="929" spans="1:7" s="65" customFormat="1" ht="63" x14ac:dyDescent="0.25">
      <c r="A929" s="73" t="s">
        <v>1795</v>
      </c>
      <c r="B929" s="74" t="s">
        <v>1794</v>
      </c>
      <c r="C929" s="74"/>
      <c r="D929" s="74"/>
      <c r="E929" s="75">
        <v>18000</v>
      </c>
      <c r="F929" s="54">
        <v>17860.2</v>
      </c>
      <c r="G929" s="39">
        <f t="shared" si="16"/>
        <v>0.99223333333333341</v>
      </c>
    </row>
    <row r="930" spans="1:7" s="65" customFormat="1" ht="94.5" x14ac:dyDescent="0.25">
      <c r="A930" s="73" t="s">
        <v>39</v>
      </c>
      <c r="B930" s="74" t="s">
        <v>1796</v>
      </c>
      <c r="C930" s="74"/>
      <c r="D930" s="74"/>
      <c r="E930" s="75">
        <v>18000</v>
      </c>
      <c r="F930" s="54">
        <v>17860.2</v>
      </c>
      <c r="G930" s="39">
        <f t="shared" si="16"/>
        <v>0.99223333333333341</v>
      </c>
    </row>
    <row r="931" spans="1:7" ht="31.5" x14ac:dyDescent="0.25">
      <c r="A931" s="77" t="s">
        <v>41</v>
      </c>
      <c r="B931" s="78" t="s">
        <v>1796</v>
      </c>
      <c r="C931" s="78" t="s">
        <v>40</v>
      </c>
      <c r="D931" s="78"/>
      <c r="E931" s="79">
        <v>18000</v>
      </c>
      <c r="F931" s="55">
        <v>17860.2</v>
      </c>
      <c r="G931" s="44">
        <f t="shared" si="16"/>
        <v>0.99223333333333341</v>
      </c>
    </row>
    <row r="932" spans="1:7" x14ac:dyDescent="0.25">
      <c r="A932" s="77" t="s">
        <v>7</v>
      </c>
      <c r="B932" s="78" t="s">
        <v>1796</v>
      </c>
      <c r="C932" s="78" t="s">
        <v>40</v>
      </c>
      <c r="D932" s="78" t="s">
        <v>6</v>
      </c>
      <c r="E932" s="79">
        <v>18000</v>
      </c>
      <c r="F932" s="55">
        <v>17860.2</v>
      </c>
      <c r="G932" s="44">
        <f t="shared" si="16"/>
        <v>0.99223333333333341</v>
      </c>
    </row>
    <row r="933" spans="1:7" s="65" customFormat="1" ht="63" x14ac:dyDescent="0.25">
      <c r="A933" s="73" t="s">
        <v>798</v>
      </c>
      <c r="B933" s="74" t="s">
        <v>797</v>
      </c>
      <c r="C933" s="74"/>
      <c r="D933" s="74"/>
      <c r="E933" s="75">
        <v>340</v>
      </c>
      <c r="F933" s="54">
        <v>340</v>
      </c>
      <c r="G933" s="39">
        <f t="shared" si="16"/>
        <v>1</v>
      </c>
    </row>
    <row r="934" spans="1:7" s="65" customFormat="1" ht="94.5" x14ac:dyDescent="0.25">
      <c r="A934" s="73" t="s">
        <v>39</v>
      </c>
      <c r="B934" s="74" t="s">
        <v>799</v>
      </c>
      <c r="C934" s="74"/>
      <c r="D934" s="74"/>
      <c r="E934" s="75">
        <v>340</v>
      </c>
      <c r="F934" s="54">
        <v>340</v>
      </c>
      <c r="G934" s="39">
        <f t="shared" si="16"/>
        <v>1</v>
      </c>
    </row>
    <row r="935" spans="1:7" ht="31.5" x14ac:dyDescent="0.25">
      <c r="A935" s="77" t="s">
        <v>41</v>
      </c>
      <c r="B935" s="78" t="s">
        <v>799</v>
      </c>
      <c r="C935" s="78" t="s">
        <v>40</v>
      </c>
      <c r="D935" s="78"/>
      <c r="E935" s="79">
        <v>340</v>
      </c>
      <c r="F935" s="55">
        <v>340</v>
      </c>
      <c r="G935" s="44">
        <f t="shared" si="16"/>
        <v>1</v>
      </c>
    </row>
    <row r="936" spans="1:7" x14ac:dyDescent="0.25">
      <c r="A936" s="77" t="s">
        <v>383</v>
      </c>
      <c r="B936" s="78" t="s">
        <v>799</v>
      </c>
      <c r="C936" s="78" t="s">
        <v>40</v>
      </c>
      <c r="D936" s="78" t="s">
        <v>382</v>
      </c>
      <c r="E936" s="79">
        <v>340</v>
      </c>
      <c r="F936" s="55">
        <v>340</v>
      </c>
      <c r="G936" s="44">
        <f t="shared" si="16"/>
        <v>1</v>
      </c>
    </row>
    <row r="937" spans="1:7" s="65" customFormat="1" ht="47.25" x14ac:dyDescent="0.25">
      <c r="A937" s="73" t="s">
        <v>416</v>
      </c>
      <c r="B937" s="74" t="s">
        <v>415</v>
      </c>
      <c r="C937" s="74"/>
      <c r="D937" s="74"/>
      <c r="E937" s="75">
        <v>540</v>
      </c>
      <c r="F937" s="54">
        <v>540</v>
      </c>
      <c r="G937" s="39">
        <f t="shared" si="16"/>
        <v>1</v>
      </c>
    </row>
    <row r="938" spans="1:7" s="65" customFormat="1" ht="94.5" x14ac:dyDescent="0.25">
      <c r="A938" s="73" t="s">
        <v>39</v>
      </c>
      <c r="B938" s="74" t="s">
        <v>417</v>
      </c>
      <c r="C938" s="74"/>
      <c r="D938" s="74"/>
      <c r="E938" s="75">
        <v>540</v>
      </c>
      <c r="F938" s="54">
        <v>540</v>
      </c>
      <c r="G938" s="39">
        <f t="shared" si="16"/>
        <v>1</v>
      </c>
    </row>
    <row r="939" spans="1:7" ht="31.5" x14ac:dyDescent="0.25">
      <c r="A939" s="77" t="s">
        <v>41</v>
      </c>
      <c r="B939" s="78" t="s">
        <v>417</v>
      </c>
      <c r="C939" s="78" t="s">
        <v>40</v>
      </c>
      <c r="D939" s="78"/>
      <c r="E939" s="79">
        <v>540</v>
      </c>
      <c r="F939" s="55">
        <v>540</v>
      </c>
      <c r="G939" s="44">
        <f t="shared" si="16"/>
        <v>1</v>
      </c>
    </row>
    <row r="940" spans="1:7" x14ac:dyDescent="0.25">
      <c r="A940" s="77" t="s">
        <v>33</v>
      </c>
      <c r="B940" s="78" t="s">
        <v>417</v>
      </c>
      <c r="C940" s="78" t="s">
        <v>40</v>
      </c>
      <c r="D940" s="78" t="s">
        <v>32</v>
      </c>
      <c r="E940" s="79">
        <v>540</v>
      </c>
      <c r="F940" s="55">
        <v>540</v>
      </c>
      <c r="G940" s="44">
        <f t="shared" si="16"/>
        <v>1</v>
      </c>
    </row>
    <row r="941" spans="1:7" s="65" customFormat="1" ht="47.25" x14ac:dyDescent="0.25">
      <c r="A941" s="73" t="s">
        <v>390</v>
      </c>
      <c r="B941" s="74" t="s">
        <v>389</v>
      </c>
      <c r="C941" s="74"/>
      <c r="D941" s="74"/>
      <c r="E941" s="75">
        <v>59618.5</v>
      </c>
      <c r="F941" s="54">
        <v>59504.800000000003</v>
      </c>
      <c r="G941" s="39">
        <f t="shared" si="16"/>
        <v>0.99809287385626955</v>
      </c>
    </row>
    <row r="942" spans="1:7" s="65" customFormat="1" ht="47.25" x14ac:dyDescent="0.25">
      <c r="A942" s="73" t="s">
        <v>801</v>
      </c>
      <c r="B942" s="74" t="s">
        <v>800</v>
      </c>
      <c r="C942" s="74"/>
      <c r="D942" s="74"/>
      <c r="E942" s="75">
        <v>8008.3</v>
      </c>
      <c r="F942" s="54">
        <v>8008.3</v>
      </c>
      <c r="G942" s="39">
        <f t="shared" si="16"/>
        <v>1</v>
      </c>
    </row>
    <row r="943" spans="1:7" s="65" customFormat="1" ht="47.25" x14ac:dyDescent="0.25">
      <c r="A943" s="73" t="s">
        <v>394</v>
      </c>
      <c r="B943" s="74" t="s">
        <v>802</v>
      </c>
      <c r="C943" s="74"/>
      <c r="D943" s="74"/>
      <c r="E943" s="75">
        <v>4805.8999999999996</v>
      </c>
      <c r="F943" s="54">
        <v>4805.8999999999996</v>
      </c>
      <c r="G943" s="39">
        <f t="shared" si="16"/>
        <v>1</v>
      </c>
    </row>
    <row r="944" spans="1:7" ht="31.5" x14ac:dyDescent="0.25">
      <c r="A944" s="77" t="s">
        <v>41</v>
      </c>
      <c r="B944" s="78" t="s">
        <v>802</v>
      </c>
      <c r="C944" s="78" t="s">
        <v>40</v>
      </c>
      <c r="D944" s="78"/>
      <c r="E944" s="79">
        <v>4805.8999999999996</v>
      </c>
      <c r="F944" s="55">
        <v>4805.8999999999996</v>
      </c>
      <c r="G944" s="44">
        <f t="shared" si="16"/>
        <v>1</v>
      </c>
    </row>
    <row r="945" spans="1:7" x14ac:dyDescent="0.25">
      <c r="A945" s="77" t="s">
        <v>383</v>
      </c>
      <c r="B945" s="78" t="s">
        <v>802</v>
      </c>
      <c r="C945" s="78" t="s">
        <v>40</v>
      </c>
      <c r="D945" s="78" t="s">
        <v>382</v>
      </c>
      <c r="E945" s="79">
        <v>4805.8999999999996</v>
      </c>
      <c r="F945" s="55">
        <v>4805.8999999999996</v>
      </c>
      <c r="G945" s="44">
        <f t="shared" si="16"/>
        <v>1</v>
      </c>
    </row>
    <row r="946" spans="1:7" s="65" customFormat="1" ht="47.25" x14ac:dyDescent="0.25">
      <c r="A946" s="73" t="s">
        <v>396</v>
      </c>
      <c r="B946" s="74" t="s">
        <v>803</v>
      </c>
      <c r="C946" s="74"/>
      <c r="D946" s="74"/>
      <c r="E946" s="75">
        <v>3202.4</v>
      </c>
      <c r="F946" s="54">
        <v>3202.4</v>
      </c>
      <c r="G946" s="39">
        <f t="shared" si="16"/>
        <v>1</v>
      </c>
    </row>
    <row r="947" spans="1:7" ht="31.5" x14ac:dyDescent="0.25">
      <c r="A947" s="77" t="s">
        <v>41</v>
      </c>
      <c r="B947" s="78" t="s">
        <v>803</v>
      </c>
      <c r="C947" s="78" t="s">
        <v>40</v>
      </c>
      <c r="D947" s="78"/>
      <c r="E947" s="79">
        <v>3202.4</v>
      </c>
      <c r="F947" s="55">
        <v>3202.4</v>
      </c>
      <c r="G947" s="44">
        <f t="shared" si="16"/>
        <v>1</v>
      </c>
    </row>
    <row r="948" spans="1:7" x14ac:dyDescent="0.25">
      <c r="A948" s="77" t="s">
        <v>383</v>
      </c>
      <c r="B948" s="78" t="s">
        <v>803</v>
      </c>
      <c r="C948" s="78" t="s">
        <v>40</v>
      </c>
      <c r="D948" s="78" t="s">
        <v>382</v>
      </c>
      <c r="E948" s="79">
        <v>3202.4</v>
      </c>
      <c r="F948" s="55">
        <v>3202.4</v>
      </c>
      <c r="G948" s="44">
        <f t="shared" si="16"/>
        <v>1</v>
      </c>
    </row>
    <row r="949" spans="1:7" s="65" customFormat="1" ht="47.25" x14ac:dyDescent="0.25">
      <c r="A949" s="73" t="s">
        <v>1263</v>
      </c>
      <c r="B949" s="74" t="s">
        <v>1262</v>
      </c>
      <c r="C949" s="74"/>
      <c r="D949" s="74"/>
      <c r="E949" s="75">
        <v>4385.5</v>
      </c>
      <c r="F949" s="54">
        <v>4385.5</v>
      </c>
      <c r="G949" s="39">
        <f t="shared" si="16"/>
        <v>1</v>
      </c>
    </row>
    <row r="950" spans="1:7" s="65" customFormat="1" ht="47.25" x14ac:dyDescent="0.25">
      <c r="A950" s="73" t="s">
        <v>394</v>
      </c>
      <c r="B950" s="74" t="s">
        <v>1264</v>
      </c>
      <c r="C950" s="74"/>
      <c r="D950" s="74"/>
      <c r="E950" s="75">
        <v>4385.5</v>
      </c>
      <c r="F950" s="54">
        <v>4385.5</v>
      </c>
      <c r="G950" s="39">
        <f t="shared" si="16"/>
        <v>1</v>
      </c>
    </row>
    <row r="951" spans="1:7" x14ac:dyDescent="0.25">
      <c r="A951" s="77" t="s">
        <v>113</v>
      </c>
      <c r="B951" s="78" t="s">
        <v>1264</v>
      </c>
      <c r="C951" s="78" t="s">
        <v>112</v>
      </c>
      <c r="D951" s="78"/>
      <c r="E951" s="79">
        <v>4385.5</v>
      </c>
      <c r="F951" s="55">
        <v>4385.5</v>
      </c>
      <c r="G951" s="44">
        <f t="shared" si="16"/>
        <v>1</v>
      </c>
    </row>
    <row r="952" spans="1:7" x14ac:dyDescent="0.25">
      <c r="A952" s="77" t="s">
        <v>561</v>
      </c>
      <c r="B952" s="78" t="s">
        <v>1264</v>
      </c>
      <c r="C952" s="78" t="s">
        <v>112</v>
      </c>
      <c r="D952" s="78" t="s">
        <v>560</v>
      </c>
      <c r="E952" s="79">
        <v>4385.5</v>
      </c>
      <c r="F952" s="55">
        <v>4385.5</v>
      </c>
      <c r="G952" s="44">
        <f t="shared" si="16"/>
        <v>1</v>
      </c>
    </row>
    <row r="953" spans="1:7" s="65" customFormat="1" ht="47.25" x14ac:dyDescent="0.25">
      <c r="A953" s="73" t="s">
        <v>392</v>
      </c>
      <c r="B953" s="74" t="s">
        <v>391</v>
      </c>
      <c r="C953" s="74"/>
      <c r="D953" s="74"/>
      <c r="E953" s="75">
        <v>3627</v>
      </c>
      <c r="F953" s="54">
        <v>3627</v>
      </c>
      <c r="G953" s="39">
        <f t="shared" si="16"/>
        <v>1</v>
      </c>
    </row>
    <row r="954" spans="1:7" s="65" customFormat="1" ht="47.25" x14ac:dyDescent="0.25">
      <c r="A954" s="73" t="s">
        <v>394</v>
      </c>
      <c r="B954" s="74" t="s">
        <v>393</v>
      </c>
      <c r="C954" s="74"/>
      <c r="D954" s="74"/>
      <c r="E954" s="75">
        <v>2457</v>
      </c>
      <c r="F954" s="54">
        <v>2457</v>
      </c>
      <c r="G954" s="39">
        <f t="shared" si="16"/>
        <v>1</v>
      </c>
    </row>
    <row r="955" spans="1:7" ht="31.5" x14ac:dyDescent="0.25">
      <c r="A955" s="77" t="s">
        <v>41</v>
      </c>
      <c r="B955" s="78" t="s">
        <v>393</v>
      </c>
      <c r="C955" s="78" t="s">
        <v>40</v>
      </c>
      <c r="D955" s="78"/>
      <c r="E955" s="79">
        <v>2457</v>
      </c>
      <c r="F955" s="55">
        <v>2457</v>
      </c>
      <c r="G955" s="44">
        <f t="shared" si="16"/>
        <v>1</v>
      </c>
    </row>
    <row r="956" spans="1:7" x14ac:dyDescent="0.25">
      <c r="A956" s="77" t="s">
        <v>383</v>
      </c>
      <c r="B956" s="78" t="s">
        <v>393</v>
      </c>
      <c r="C956" s="78" t="s">
        <v>40</v>
      </c>
      <c r="D956" s="78" t="s">
        <v>382</v>
      </c>
      <c r="E956" s="79">
        <v>2457</v>
      </c>
      <c r="F956" s="55">
        <v>2457</v>
      </c>
      <c r="G956" s="44">
        <f t="shared" si="16"/>
        <v>1</v>
      </c>
    </row>
    <row r="957" spans="1:7" s="65" customFormat="1" ht="47.25" x14ac:dyDescent="0.25">
      <c r="A957" s="73" t="s">
        <v>396</v>
      </c>
      <c r="B957" s="74" t="s">
        <v>395</v>
      </c>
      <c r="C957" s="74"/>
      <c r="D957" s="74"/>
      <c r="E957" s="75">
        <v>1170</v>
      </c>
      <c r="F957" s="54">
        <v>1170</v>
      </c>
      <c r="G957" s="39">
        <f t="shared" si="16"/>
        <v>1</v>
      </c>
    </row>
    <row r="958" spans="1:7" ht="31.5" x14ac:dyDescent="0.25">
      <c r="A958" s="77" t="s">
        <v>41</v>
      </c>
      <c r="B958" s="78" t="s">
        <v>395</v>
      </c>
      <c r="C958" s="78" t="s">
        <v>40</v>
      </c>
      <c r="D958" s="78"/>
      <c r="E958" s="79">
        <v>1170</v>
      </c>
      <c r="F958" s="55">
        <v>1170</v>
      </c>
      <c r="G958" s="44">
        <f t="shared" si="16"/>
        <v>1</v>
      </c>
    </row>
    <row r="959" spans="1:7" x14ac:dyDescent="0.25">
      <c r="A959" s="77" t="s">
        <v>383</v>
      </c>
      <c r="B959" s="78" t="s">
        <v>395</v>
      </c>
      <c r="C959" s="78" t="s">
        <v>40</v>
      </c>
      <c r="D959" s="78" t="s">
        <v>382</v>
      </c>
      <c r="E959" s="79">
        <v>1170</v>
      </c>
      <c r="F959" s="55">
        <v>1170</v>
      </c>
      <c r="G959" s="44">
        <f t="shared" si="16"/>
        <v>1</v>
      </c>
    </row>
    <row r="960" spans="1:7" s="65" customFormat="1" ht="47.25" x14ac:dyDescent="0.25">
      <c r="A960" s="73" t="s">
        <v>900</v>
      </c>
      <c r="B960" s="74" t="s">
        <v>899</v>
      </c>
      <c r="C960" s="74"/>
      <c r="D960" s="74"/>
      <c r="E960" s="75">
        <v>19904.400000000001</v>
      </c>
      <c r="F960" s="54">
        <v>19902.400000000001</v>
      </c>
      <c r="G960" s="39">
        <f t="shared" si="16"/>
        <v>0.999899519704186</v>
      </c>
    </row>
    <row r="961" spans="1:7" s="65" customFormat="1" ht="94.5" x14ac:dyDescent="0.25">
      <c r="A961" s="73" t="s">
        <v>39</v>
      </c>
      <c r="B961" s="74" t="s">
        <v>907</v>
      </c>
      <c r="C961" s="74"/>
      <c r="D961" s="74"/>
      <c r="E961" s="75">
        <v>1185.9000000000001</v>
      </c>
      <c r="F961" s="54">
        <v>1185.9000000000001</v>
      </c>
      <c r="G961" s="39">
        <f t="shared" si="16"/>
        <v>1</v>
      </c>
    </row>
    <row r="962" spans="1:7" ht="31.5" x14ac:dyDescent="0.25">
      <c r="A962" s="77" t="s">
        <v>41</v>
      </c>
      <c r="B962" s="78" t="s">
        <v>907</v>
      </c>
      <c r="C962" s="78" t="s">
        <v>40</v>
      </c>
      <c r="D962" s="78"/>
      <c r="E962" s="79">
        <v>1185.9000000000001</v>
      </c>
      <c r="F962" s="55">
        <v>1185.9000000000001</v>
      </c>
      <c r="G962" s="44">
        <f t="shared" si="16"/>
        <v>1</v>
      </c>
    </row>
    <row r="963" spans="1:7" x14ac:dyDescent="0.25">
      <c r="A963" s="77" t="s">
        <v>74</v>
      </c>
      <c r="B963" s="78" t="s">
        <v>907</v>
      </c>
      <c r="C963" s="78" t="s">
        <v>40</v>
      </c>
      <c r="D963" s="78" t="s">
        <v>73</v>
      </c>
      <c r="E963" s="79">
        <v>1185.9000000000001</v>
      </c>
      <c r="F963" s="55">
        <v>1185.9000000000001</v>
      </c>
      <c r="G963" s="44">
        <f t="shared" si="16"/>
        <v>1</v>
      </c>
    </row>
    <row r="964" spans="1:7" s="65" customFormat="1" ht="47.25" x14ac:dyDescent="0.25">
      <c r="A964" s="73" t="s">
        <v>394</v>
      </c>
      <c r="B964" s="74" t="s">
        <v>901</v>
      </c>
      <c r="C964" s="74"/>
      <c r="D964" s="74"/>
      <c r="E964" s="75">
        <v>14218.5</v>
      </c>
      <c r="F964" s="54">
        <v>14218.5</v>
      </c>
      <c r="G964" s="39">
        <f t="shared" si="16"/>
        <v>1</v>
      </c>
    </row>
    <row r="965" spans="1:7" ht="31.5" x14ac:dyDescent="0.25">
      <c r="A965" s="77" t="s">
        <v>21</v>
      </c>
      <c r="B965" s="78" t="s">
        <v>901</v>
      </c>
      <c r="C965" s="78" t="s">
        <v>20</v>
      </c>
      <c r="D965" s="78"/>
      <c r="E965" s="79">
        <v>14218.5</v>
      </c>
      <c r="F965" s="55">
        <v>14218.5</v>
      </c>
      <c r="G965" s="44">
        <f t="shared" si="16"/>
        <v>1</v>
      </c>
    </row>
    <row r="966" spans="1:7" x14ac:dyDescent="0.25">
      <c r="A966" s="77" t="s">
        <v>64</v>
      </c>
      <c r="B966" s="78" t="s">
        <v>901</v>
      </c>
      <c r="C966" s="78" t="s">
        <v>20</v>
      </c>
      <c r="D966" s="78" t="s">
        <v>63</v>
      </c>
      <c r="E966" s="79">
        <v>14218.5</v>
      </c>
      <c r="F966" s="55">
        <v>14218.5</v>
      </c>
      <c r="G966" s="44">
        <f t="shared" si="16"/>
        <v>1</v>
      </c>
    </row>
    <row r="967" spans="1:7" s="65" customFormat="1" ht="47.25" x14ac:dyDescent="0.25">
      <c r="A967" s="73" t="s">
        <v>396</v>
      </c>
      <c r="B967" s="74" t="s">
        <v>902</v>
      </c>
      <c r="C967" s="74"/>
      <c r="D967" s="74"/>
      <c r="E967" s="75">
        <v>4500</v>
      </c>
      <c r="F967" s="54">
        <v>4498</v>
      </c>
      <c r="G967" s="39">
        <f t="shared" si="16"/>
        <v>0.99955555555555553</v>
      </c>
    </row>
    <row r="968" spans="1:7" ht="31.5" x14ac:dyDescent="0.25">
      <c r="A968" s="77" t="s">
        <v>21</v>
      </c>
      <c r="B968" s="78" t="s">
        <v>902</v>
      </c>
      <c r="C968" s="78" t="s">
        <v>20</v>
      </c>
      <c r="D968" s="78"/>
      <c r="E968" s="79">
        <v>4500</v>
      </c>
      <c r="F968" s="55">
        <v>4498</v>
      </c>
      <c r="G968" s="44">
        <f t="shared" si="16"/>
        <v>0.99955555555555553</v>
      </c>
    </row>
    <row r="969" spans="1:7" x14ac:dyDescent="0.25">
      <c r="A969" s="77" t="s">
        <v>64</v>
      </c>
      <c r="B969" s="78" t="s">
        <v>902</v>
      </c>
      <c r="C969" s="78" t="s">
        <v>20</v>
      </c>
      <c r="D969" s="78" t="s">
        <v>63</v>
      </c>
      <c r="E969" s="79">
        <v>4500</v>
      </c>
      <c r="F969" s="55">
        <v>4498</v>
      </c>
      <c r="G969" s="44">
        <f t="shared" si="16"/>
        <v>0.99955555555555553</v>
      </c>
    </row>
    <row r="970" spans="1:7" s="65" customFormat="1" ht="47.25" x14ac:dyDescent="0.25">
      <c r="A970" s="73" t="s">
        <v>471</v>
      </c>
      <c r="B970" s="74" t="s">
        <v>470</v>
      </c>
      <c r="C970" s="74"/>
      <c r="D970" s="74"/>
      <c r="E970" s="75">
        <v>3580.4</v>
      </c>
      <c r="F970" s="54">
        <v>3580.3</v>
      </c>
      <c r="G970" s="39">
        <f t="shared" si="16"/>
        <v>0.99997207015975875</v>
      </c>
    </row>
    <row r="971" spans="1:7" s="65" customFormat="1" ht="47.25" x14ac:dyDescent="0.25">
      <c r="A971" s="73" t="s">
        <v>394</v>
      </c>
      <c r="B971" s="74" t="s">
        <v>472</v>
      </c>
      <c r="C971" s="74"/>
      <c r="D971" s="74"/>
      <c r="E971" s="75">
        <v>2773.4</v>
      </c>
      <c r="F971" s="54">
        <v>2773.4</v>
      </c>
      <c r="G971" s="39">
        <f t="shared" si="16"/>
        <v>1</v>
      </c>
    </row>
    <row r="972" spans="1:7" x14ac:dyDescent="0.25">
      <c r="A972" s="77" t="s">
        <v>113</v>
      </c>
      <c r="B972" s="78" t="s">
        <v>472</v>
      </c>
      <c r="C972" s="78" t="s">
        <v>112</v>
      </c>
      <c r="D972" s="78"/>
      <c r="E972" s="79">
        <v>1329.1</v>
      </c>
      <c r="F972" s="55">
        <v>1329.1</v>
      </c>
      <c r="G972" s="44">
        <f t="shared" ref="G972:G1035" si="17">F972/E972</f>
        <v>1</v>
      </c>
    </row>
    <row r="973" spans="1:7" x14ac:dyDescent="0.25">
      <c r="A973" s="77" t="s">
        <v>469</v>
      </c>
      <c r="B973" s="78" t="s">
        <v>472</v>
      </c>
      <c r="C973" s="78" t="s">
        <v>112</v>
      </c>
      <c r="D973" s="78" t="s">
        <v>468</v>
      </c>
      <c r="E973" s="79">
        <v>1329.1</v>
      </c>
      <c r="F973" s="55">
        <v>1329.1</v>
      </c>
      <c r="G973" s="44">
        <f t="shared" si="17"/>
        <v>1</v>
      </c>
    </row>
    <row r="974" spans="1:7" ht="31.5" x14ac:dyDescent="0.25">
      <c r="A974" s="77" t="s">
        <v>41</v>
      </c>
      <c r="B974" s="78" t="s">
        <v>472</v>
      </c>
      <c r="C974" s="78" t="s">
        <v>40</v>
      </c>
      <c r="D974" s="78"/>
      <c r="E974" s="79">
        <v>1444.3</v>
      </c>
      <c r="F974" s="55">
        <v>1444.3</v>
      </c>
      <c r="G974" s="44">
        <f t="shared" si="17"/>
        <v>1</v>
      </c>
    </row>
    <row r="975" spans="1:7" x14ac:dyDescent="0.25">
      <c r="A975" s="77" t="s">
        <v>469</v>
      </c>
      <c r="B975" s="78" t="s">
        <v>472</v>
      </c>
      <c r="C975" s="78" t="s">
        <v>40</v>
      </c>
      <c r="D975" s="78" t="s">
        <v>468</v>
      </c>
      <c r="E975" s="79">
        <v>1444.3</v>
      </c>
      <c r="F975" s="55">
        <v>1444.3</v>
      </c>
      <c r="G975" s="44">
        <f t="shared" si="17"/>
        <v>1</v>
      </c>
    </row>
    <row r="976" spans="1:7" s="65" customFormat="1" ht="47.25" x14ac:dyDescent="0.25">
      <c r="A976" s="73" t="s">
        <v>396</v>
      </c>
      <c r="B976" s="74" t="s">
        <v>473</v>
      </c>
      <c r="C976" s="74"/>
      <c r="D976" s="74"/>
      <c r="E976" s="75">
        <v>807</v>
      </c>
      <c r="F976" s="54">
        <v>806.9</v>
      </c>
      <c r="G976" s="39">
        <f t="shared" si="17"/>
        <v>0.99987608426270136</v>
      </c>
    </row>
    <row r="977" spans="1:7" ht="31.5" x14ac:dyDescent="0.25">
      <c r="A977" s="77" t="s">
        <v>41</v>
      </c>
      <c r="B977" s="78" t="s">
        <v>473</v>
      </c>
      <c r="C977" s="78" t="s">
        <v>40</v>
      </c>
      <c r="D977" s="78"/>
      <c r="E977" s="79">
        <v>807</v>
      </c>
      <c r="F977" s="55">
        <v>806.9</v>
      </c>
      <c r="G977" s="44">
        <f t="shared" si="17"/>
        <v>0.99987608426270136</v>
      </c>
    </row>
    <row r="978" spans="1:7" x14ac:dyDescent="0.25">
      <c r="A978" s="77" t="s">
        <v>469</v>
      </c>
      <c r="B978" s="78" t="s">
        <v>473</v>
      </c>
      <c r="C978" s="78" t="s">
        <v>40</v>
      </c>
      <c r="D978" s="78" t="s">
        <v>468</v>
      </c>
      <c r="E978" s="79">
        <v>807</v>
      </c>
      <c r="F978" s="55">
        <v>806.9</v>
      </c>
      <c r="G978" s="44">
        <f t="shared" si="17"/>
        <v>0.99987608426270136</v>
      </c>
    </row>
    <row r="979" spans="1:7" s="65" customFormat="1" ht="63" x14ac:dyDescent="0.25">
      <c r="A979" s="73" t="s">
        <v>805</v>
      </c>
      <c r="B979" s="74" t="s">
        <v>804</v>
      </c>
      <c r="C979" s="74"/>
      <c r="D979" s="74"/>
      <c r="E979" s="75">
        <v>117.7</v>
      </c>
      <c r="F979" s="54">
        <v>117.6</v>
      </c>
      <c r="G979" s="39">
        <f t="shared" si="17"/>
        <v>0.99915038232795239</v>
      </c>
    </row>
    <row r="980" spans="1:7" s="65" customFormat="1" ht="94.5" x14ac:dyDescent="0.25">
      <c r="A980" s="73" t="s">
        <v>39</v>
      </c>
      <c r="B980" s="74" t="s">
        <v>806</v>
      </c>
      <c r="C980" s="74"/>
      <c r="D980" s="74"/>
      <c r="E980" s="75">
        <v>20.7</v>
      </c>
      <c r="F980" s="54">
        <v>20.7</v>
      </c>
      <c r="G980" s="39">
        <f t="shared" si="17"/>
        <v>1</v>
      </c>
    </row>
    <row r="981" spans="1:7" ht="31.5" x14ac:dyDescent="0.25">
      <c r="A981" s="77" t="s">
        <v>21</v>
      </c>
      <c r="B981" s="78" t="s">
        <v>806</v>
      </c>
      <c r="C981" s="78" t="s">
        <v>20</v>
      </c>
      <c r="D981" s="78"/>
      <c r="E981" s="79">
        <v>20.7</v>
      </c>
      <c r="F981" s="55">
        <v>20.7</v>
      </c>
      <c r="G981" s="44">
        <f t="shared" si="17"/>
        <v>1</v>
      </c>
    </row>
    <row r="982" spans="1:7" x14ac:dyDescent="0.25">
      <c r="A982" s="77" t="s">
        <v>383</v>
      </c>
      <c r="B982" s="78" t="s">
        <v>806</v>
      </c>
      <c r="C982" s="78" t="s">
        <v>20</v>
      </c>
      <c r="D982" s="78" t="s">
        <v>382</v>
      </c>
      <c r="E982" s="79">
        <v>20.7</v>
      </c>
      <c r="F982" s="55">
        <v>20.7</v>
      </c>
      <c r="G982" s="44">
        <f t="shared" si="17"/>
        <v>1</v>
      </c>
    </row>
    <row r="983" spans="1:7" s="65" customFormat="1" ht="47.25" x14ac:dyDescent="0.25">
      <c r="A983" s="73" t="s">
        <v>394</v>
      </c>
      <c r="B983" s="74" t="s">
        <v>807</v>
      </c>
      <c r="C983" s="74"/>
      <c r="D983" s="74"/>
      <c r="E983" s="75">
        <v>67.900000000000006</v>
      </c>
      <c r="F983" s="54">
        <v>67.8</v>
      </c>
      <c r="G983" s="39">
        <f t="shared" si="17"/>
        <v>0.99852724594992626</v>
      </c>
    </row>
    <row r="984" spans="1:7" ht="31.5" x14ac:dyDescent="0.25">
      <c r="A984" s="77" t="s">
        <v>21</v>
      </c>
      <c r="B984" s="78" t="s">
        <v>807</v>
      </c>
      <c r="C984" s="78" t="s">
        <v>20</v>
      </c>
      <c r="D984" s="78"/>
      <c r="E984" s="79">
        <v>67.900000000000006</v>
      </c>
      <c r="F984" s="55">
        <v>67.8</v>
      </c>
      <c r="G984" s="44">
        <f t="shared" si="17"/>
        <v>0.99852724594992626</v>
      </c>
    </row>
    <row r="985" spans="1:7" x14ac:dyDescent="0.25">
      <c r="A985" s="77" t="s">
        <v>383</v>
      </c>
      <c r="B985" s="78" t="s">
        <v>807</v>
      </c>
      <c r="C985" s="78" t="s">
        <v>20</v>
      </c>
      <c r="D985" s="78" t="s">
        <v>382</v>
      </c>
      <c r="E985" s="79">
        <v>67.900000000000006</v>
      </c>
      <c r="F985" s="55">
        <v>67.8</v>
      </c>
      <c r="G985" s="44">
        <f t="shared" si="17"/>
        <v>0.99852724594992626</v>
      </c>
    </row>
    <row r="986" spans="1:7" s="65" customFormat="1" ht="47.25" x14ac:dyDescent="0.25">
      <c r="A986" s="73" t="s">
        <v>396</v>
      </c>
      <c r="B986" s="74" t="s">
        <v>808</v>
      </c>
      <c r="C986" s="74"/>
      <c r="D986" s="74"/>
      <c r="E986" s="75">
        <v>29.1</v>
      </c>
      <c r="F986" s="54">
        <v>29.1</v>
      </c>
      <c r="G986" s="39">
        <f t="shared" si="17"/>
        <v>1</v>
      </c>
    </row>
    <row r="987" spans="1:7" ht="31.5" x14ac:dyDescent="0.25">
      <c r="A987" s="77" t="s">
        <v>21</v>
      </c>
      <c r="B987" s="78" t="s">
        <v>808</v>
      </c>
      <c r="C987" s="78" t="s">
        <v>20</v>
      </c>
      <c r="D987" s="78"/>
      <c r="E987" s="79">
        <v>29.1</v>
      </c>
      <c r="F987" s="55">
        <v>29.1</v>
      </c>
      <c r="G987" s="44">
        <f t="shared" si="17"/>
        <v>1</v>
      </c>
    </row>
    <row r="988" spans="1:7" x14ac:dyDescent="0.25">
      <c r="A988" s="77" t="s">
        <v>383</v>
      </c>
      <c r="B988" s="78" t="s">
        <v>808</v>
      </c>
      <c r="C988" s="78" t="s">
        <v>20</v>
      </c>
      <c r="D988" s="78" t="s">
        <v>382</v>
      </c>
      <c r="E988" s="79">
        <v>29.1</v>
      </c>
      <c r="F988" s="55">
        <v>29.1</v>
      </c>
      <c r="G988" s="44">
        <f t="shared" si="17"/>
        <v>1</v>
      </c>
    </row>
    <row r="989" spans="1:7" s="65" customFormat="1" ht="126" x14ac:dyDescent="0.25">
      <c r="A989" s="81" t="s">
        <v>810</v>
      </c>
      <c r="B989" s="74" t="s">
        <v>809</v>
      </c>
      <c r="C989" s="74"/>
      <c r="D989" s="74"/>
      <c r="E989" s="75">
        <v>5697</v>
      </c>
      <c r="F989" s="54">
        <v>5585.5</v>
      </c>
      <c r="G989" s="39">
        <f t="shared" si="17"/>
        <v>0.98042829559417233</v>
      </c>
    </row>
    <row r="990" spans="1:7" s="65" customFormat="1" ht="47.25" x14ac:dyDescent="0.25">
      <c r="A990" s="73" t="s">
        <v>394</v>
      </c>
      <c r="B990" s="74" t="s">
        <v>811</v>
      </c>
      <c r="C990" s="74"/>
      <c r="D990" s="74"/>
      <c r="E990" s="75">
        <v>3987.9</v>
      </c>
      <c r="F990" s="54">
        <v>3974.3</v>
      </c>
      <c r="G990" s="39">
        <f t="shared" si="17"/>
        <v>0.99658968379347523</v>
      </c>
    </row>
    <row r="991" spans="1:7" ht="31.5" x14ac:dyDescent="0.25">
      <c r="A991" s="77" t="s">
        <v>21</v>
      </c>
      <c r="B991" s="78" t="s">
        <v>811</v>
      </c>
      <c r="C991" s="78" t="s">
        <v>20</v>
      </c>
      <c r="D991" s="78"/>
      <c r="E991" s="79">
        <v>3987.9</v>
      </c>
      <c r="F991" s="55">
        <v>3974.3</v>
      </c>
      <c r="G991" s="44">
        <f t="shared" si="17"/>
        <v>0.99658968379347523</v>
      </c>
    </row>
    <row r="992" spans="1:7" x14ac:dyDescent="0.25">
      <c r="A992" s="77" t="s">
        <v>383</v>
      </c>
      <c r="B992" s="78" t="s">
        <v>811</v>
      </c>
      <c r="C992" s="78" t="s">
        <v>20</v>
      </c>
      <c r="D992" s="78" t="s">
        <v>382</v>
      </c>
      <c r="E992" s="79">
        <v>3987.9</v>
      </c>
      <c r="F992" s="55">
        <v>3974.3</v>
      </c>
      <c r="G992" s="44">
        <f t="shared" si="17"/>
        <v>0.99658968379347523</v>
      </c>
    </row>
    <row r="993" spans="1:7" s="65" customFormat="1" ht="47.25" x14ac:dyDescent="0.25">
      <c r="A993" s="73" t="s">
        <v>396</v>
      </c>
      <c r="B993" s="74" t="s">
        <v>812</v>
      </c>
      <c r="C993" s="74"/>
      <c r="D993" s="74"/>
      <c r="E993" s="75">
        <v>1709.1</v>
      </c>
      <c r="F993" s="54">
        <v>1611.2</v>
      </c>
      <c r="G993" s="39">
        <f t="shared" si="17"/>
        <v>0.94271838979579903</v>
      </c>
    </row>
    <row r="994" spans="1:7" ht="31.5" x14ac:dyDescent="0.25">
      <c r="A994" s="77" t="s">
        <v>21</v>
      </c>
      <c r="B994" s="78" t="s">
        <v>812</v>
      </c>
      <c r="C994" s="78" t="s">
        <v>20</v>
      </c>
      <c r="D994" s="78"/>
      <c r="E994" s="79">
        <v>1709.1</v>
      </c>
      <c r="F994" s="55">
        <v>1611.2</v>
      </c>
      <c r="G994" s="44">
        <f t="shared" si="17"/>
        <v>0.94271838979579903</v>
      </c>
    </row>
    <row r="995" spans="1:7" x14ac:dyDescent="0.25">
      <c r="A995" s="77" t="s">
        <v>383</v>
      </c>
      <c r="B995" s="78" t="s">
        <v>812</v>
      </c>
      <c r="C995" s="78" t="s">
        <v>20</v>
      </c>
      <c r="D995" s="78" t="s">
        <v>382</v>
      </c>
      <c r="E995" s="79">
        <v>1709.1</v>
      </c>
      <c r="F995" s="55">
        <v>1611.2</v>
      </c>
      <c r="G995" s="44">
        <f t="shared" si="17"/>
        <v>0.94271838979579903</v>
      </c>
    </row>
    <row r="996" spans="1:7" s="65" customFormat="1" ht="126" x14ac:dyDescent="0.25">
      <c r="A996" s="81" t="s">
        <v>475</v>
      </c>
      <c r="B996" s="74" t="s">
        <v>474</v>
      </c>
      <c r="C996" s="74"/>
      <c r="D996" s="74"/>
      <c r="E996" s="75">
        <v>1082.2</v>
      </c>
      <c r="F996" s="54">
        <v>1082.2</v>
      </c>
      <c r="G996" s="39">
        <f t="shared" si="17"/>
        <v>1</v>
      </c>
    </row>
    <row r="997" spans="1:7" s="65" customFormat="1" ht="47.25" x14ac:dyDescent="0.25">
      <c r="A997" s="73" t="s">
        <v>394</v>
      </c>
      <c r="B997" s="74" t="s">
        <v>476</v>
      </c>
      <c r="C997" s="74"/>
      <c r="D997" s="74"/>
      <c r="E997" s="75">
        <v>735</v>
      </c>
      <c r="F997" s="54">
        <v>735</v>
      </c>
      <c r="G997" s="39">
        <f t="shared" si="17"/>
        <v>1</v>
      </c>
    </row>
    <row r="998" spans="1:7" ht="31.5" x14ac:dyDescent="0.25">
      <c r="A998" s="77" t="s">
        <v>41</v>
      </c>
      <c r="B998" s="78" t="s">
        <v>476</v>
      </c>
      <c r="C998" s="78" t="s">
        <v>40</v>
      </c>
      <c r="D998" s="78"/>
      <c r="E998" s="79">
        <v>735</v>
      </c>
      <c r="F998" s="55">
        <v>735</v>
      </c>
      <c r="G998" s="44">
        <f t="shared" si="17"/>
        <v>1</v>
      </c>
    </row>
    <row r="999" spans="1:7" x14ac:dyDescent="0.25">
      <c r="A999" s="77" t="s">
        <v>469</v>
      </c>
      <c r="B999" s="78" t="s">
        <v>476</v>
      </c>
      <c r="C999" s="78" t="s">
        <v>40</v>
      </c>
      <c r="D999" s="78" t="s">
        <v>468</v>
      </c>
      <c r="E999" s="79">
        <v>735</v>
      </c>
      <c r="F999" s="55">
        <v>735</v>
      </c>
      <c r="G999" s="44">
        <f t="shared" si="17"/>
        <v>1</v>
      </c>
    </row>
    <row r="1000" spans="1:7" s="65" customFormat="1" ht="47.25" x14ac:dyDescent="0.25">
      <c r="A1000" s="73" t="s">
        <v>396</v>
      </c>
      <c r="B1000" s="74" t="s">
        <v>477</v>
      </c>
      <c r="C1000" s="74"/>
      <c r="D1000" s="74"/>
      <c r="E1000" s="75">
        <v>347.2</v>
      </c>
      <c r="F1000" s="54">
        <v>347.2</v>
      </c>
      <c r="G1000" s="39">
        <f t="shared" si="17"/>
        <v>1</v>
      </c>
    </row>
    <row r="1001" spans="1:7" ht="31.5" x14ac:dyDescent="0.25">
      <c r="A1001" s="77" t="s">
        <v>41</v>
      </c>
      <c r="B1001" s="78" t="s">
        <v>477</v>
      </c>
      <c r="C1001" s="78" t="s">
        <v>40</v>
      </c>
      <c r="D1001" s="78"/>
      <c r="E1001" s="79">
        <v>347.2</v>
      </c>
      <c r="F1001" s="55">
        <v>347.2</v>
      </c>
      <c r="G1001" s="44">
        <f t="shared" si="17"/>
        <v>1</v>
      </c>
    </row>
    <row r="1002" spans="1:7" x14ac:dyDescent="0.25">
      <c r="A1002" s="77" t="s">
        <v>469</v>
      </c>
      <c r="B1002" s="78" t="s">
        <v>477</v>
      </c>
      <c r="C1002" s="78" t="s">
        <v>40</v>
      </c>
      <c r="D1002" s="78" t="s">
        <v>468</v>
      </c>
      <c r="E1002" s="79">
        <v>347.2</v>
      </c>
      <c r="F1002" s="55">
        <v>347.2</v>
      </c>
      <c r="G1002" s="44">
        <f t="shared" si="17"/>
        <v>1</v>
      </c>
    </row>
    <row r="1003" spans="1:7" s="65" customFormat="1" ht="47.25" x14ac:dyDescent="0.25">
      <c r="A1003" s="73" t="s">
        <v>552</v>
      </c>
      <c r="B1003" s="74" t="s">
        <v>551</v>
      </c>
      <c r="C1003" s="74"/>
      <c r="D1003" s="74"/>
      <c r="E1003" s="75">
        <v>6144</v>
      </c>
      <c r="F1003" s="54">
        <v>6144</v>
      </c>
      <c r="G1003" s="39">
        <f t="shared" si="17"/>
        <v>1</v>
      </c>
    </row>
    <row r="1004" spans="1:7" s="65" customFormat="1" ht="47.25" x14ac:dyDescent="0.25">
      <c r="A1004" s="73" t="s">
        <v>394</v>
      </c>
      <c r="B1004" s="74" t="s">
        <v>553</v>
      </c>
      <c r="C1004" s="74"/>
      <c r="D1004" s="74"/>
      <c r="E1004" s="75">
        <v>4144</v>
      </c>
      <c r="F1004" s="54">
        <v>4144</v>
      </c>
      <c r="G1004" s="39">
        <f t="shared" si="17"/>
        <v>1</v>
      </c>
    </row>
    <row r="1005" spans="1:7" ht="31.5" x14ac:dyDescent="0.25">
      <c r="A1005" s="77" t="s">
        <v>21</v>
      </c>
      <c r="B1005" s="78" t="s">
        <v>553</v>
      </c>
      <c r="C1005" s="78" t="s">
        <v>20</v>
      </c>
      <c r="D1005" s="78"/>
      <c r="E1005" s="79">
        <v>4144</v>
      </c>
      <c r="F1005" s="55">
        <v>4144</v>
      </c>
      <c r="G1005" s="44">
        <f t="shared" si="17"/>
        <v>1</v>
      </c>
    </row>
    <row r="1006" spans="1:7" x14ac:dyDescent="0.25">
      <c r="A1006" s="77" t="s">
        <v>383</v>
      </c>
      <c r="B1006" s="78" t="s">
        <v>553</v>
      </c>
      <c r="C1006" s="78" t="s">
        <v>20</v>
      </c>
      <c r="D1006" s="78" t="s">
        <v>382</v>
      </c>
      <c r="E1006" s="79">
        <v>4144</v>
      </c>
      <c r="F1006" s="55">
        <v>4144</v>
      </c>
      <c r="G1006" s="44">
        <f t="shared" si="17"/>
        <v>1</v>
      </c>
    </row>
    <row r="1007" spans="1:7" s="65" customFormat="1" ht="47.25" x14ac:dyDescent="0.25">
      <c r="A1007" s="73" t="s">
        <v>396</v>
      </c>
      <c r="B1007" s="74" t="s">
        <v>554</v>
      </c>
      <c r="C1007" s="74"/>
      <c r="D1007" s="74"/>
      <c r="E1007" s="75">
        <v>2000</v>
      </c>
      <c r="F1007" s="54">
        <v>2000</v>
      </c>
      <c r="G1007" s="39">
        <f t="shared" si="17"/>
        <v>1</v>
      </c>
    </row>
    <row r="1008" spans="1:7" ht="31.5" x14ac:dyDescent="0.25">
      <c r="A1008" s="77" t="s">
        <v>21</v>
      </c>
      <c r="B1008" s="78" t="s">
        <v>554</v>
      </c>
      <c r="C1008" s="78" t="s">
        <v>20</v>
      </c>
      <c r="D1008" s="78"/>
      <c r="E1008" s="79">
        <v>2000</v>
      </c>
      <c r="F1008" s="55">
        <v>2000</v>
      </c>
      <c r="G1008" s="44">
        <f t="shared" si="17"/>
        <v>1</v>
      </c>
    </row>
    <row r="1009" spans="1:8" x14ac:dyDescent="0.25">
      <c r="A1009" s="77" t="s">
        <v>383</v>
      </c>
      <c r="B1009" s="78" t="s">
        <v>554</v>
      </c>
      <c r="C1009" s="78" t="s">
        <v>20</v>
      </c>
      <c r="D1009" s="78" t="s">
        <v>382</v>
      </c>
      <c r="E1009" s="79">
        <v>2000</v>
      </c>
      <c r="F1009" s="55">
        <v>2000</v>
      </c>
      <c r="G1009" s="44">
        <f t="shared" si="17"/>
        <v>1</v>
      </c>
    </row>
    <row r="1010" spans="1:8" s="65" customFormat="1" ht="63" x14ac:dyDescent="0.25">
      <c r="A1010" s="73" t="s">
        <v>479</v>
      </c>
      <c r="B1010" s="74" t="s">
        <v>478</v>
      </c>
      <c r="C1010" s="74"/>
      <c r="D1010" s="74"/>
      <c r="E1010" s="75">
        <v>1025</v>
      </c>
      <c r="F1010" s="54">
        <v>1025</v>
      </c>
      <c r="G1010" s="39">
        <f t="shared" si="17"/>
        <v>1</v>
      </c>
    </row>
    <row r="1011" spans="1:8" s="65" customFormat="1" ht="47.25" x14ac:dyDescent="0.25">
      <c r="A1011" s="73" t="s">
        <v>481</v>
      </c>
      <c r="B1011" s="74" t="s">
        <v>480</v>
      </c>
      <c r="C1011" s="74"/>
      <c r="D1011" s="74"/>
      <c r="E1011" s="75">
        <v>700</v>
      </c>
      <c r="F1011" s="54">
        <v>700</v>
      </c>
      <c r="G1011" s="39">
        <f t="shared" si="17"/>
        <v>1</v>
      </c>
    </row>
    <row r="1012" spans="1:8" ht="31.5" x14ac:dyDescent="0.25">
      <c r="A1012" s="77" t="s">
        <v>41</v>
      </c>
      <c r="B1012" s="78" t="s">
        <v>480</v>
      </c>
      <c r="C1012" s="78" t="s">
        <v>40</v>
      </c>
      <c r="D1012" s="78"/>
      <c r="E1012" s="79">
        <v>700</v>
      </c>
      <c r="F1012" s="55">
        <v>700</v>
      </c>
      <c r="G1012" s="44">
        <f t="shared" si="17"/>
        <v>1</v>
      </c>
    </row>
    <row r="1013" spans="1:8" x14ac:dyDescent="0.25">
      <c r="A1013" s="77" t="s">
        <v>469</v>
      </c>
      <c r="B1013" s="78" t="s">
        <v>480</v>
      </c>
      <c r="C1013" s="78" t="s">
        <v>40</v>
      </c>
      <c r="D1013" s="78" t="s">
        <v>468</v>
      </c>
      <c r="E1013" s="79">
        <v>700</v>
      </c>
      <c r="F1013" s="55">
        <v>700</v>
      </c>
      <c r="G1013" s="44">
        <f t="shared" si="17"/>
        <v>1</v>
      </c>
    </row>
    <row r="1014" spans="1:8" s="65" customFormat="1" ht="47.25" x14ac:dyDescent="0.25">
      <c r="A1014" s="73" t="s">
        <v>396</v>
      </c>
      <c r="B1014" s="74" t="s">
        <v>482</v>
      </c>
      <c r="C1014" s="74"/>
      <c r="D1014" s="74"/>
      <c r="E1014" s="75">
        <v>325</v>
      </c>
      <c r="F1014" s="54">
        <v>325</v>
      </c>
      <c r="G1014" s="39">
        <f t="shared" si="17"/>
        <v>1</v>
      </c>
    </row>
    <row r="1015" spans="1:8" ht="31.5" x14ac:dyDescent="0.25">
      <c r="A1015" s="77" t="s">
        <v>41</v>
      </c>
      <c r="B1015" s="78" t="s">
        <v>482</v>
      </c>
      <c r="C1015" s="78" t="s">
        <v>40</v>
      </c>
      <c r="D1015" s="78"/>
      <c r="E1015" s="79">
        <v>325</v>
      </c>
      <c r="F1015" s="55">
        <v>325</v>
      </c>
      <c r="G1015" s="44">
        <f t="shared" si="17"/>
        <v>1</v>
      </c>
    </row>
    <row r="1016" spans="1:8" x14ac:dyDescent="0.25">
      <c r="A1016" s="77" t="s">
        <v>469</v>
      </c>
      <c r="B1016" s="78" t="s">
        <v>482</v>
      </c>
      <c r="C1016" s="78" t="s">
        <v>40</v>
      </c>
      <c r="D1016" s="78" t="s">
        <v>468</v>
      </c>
      <c r="E1016" s="79">
        <v>325</v>
      </c>
      <c r="F1016" s="55">
        <v>325</v>
      </c>
      <c r="G1016" s="44">
        <f t="shared" si="17"/>
        <v>1</v>
      </c>
    </row>
    <row r="1017" spans="1:8" s="65" customFormat="1" ht="78.75" x14ac:dyDescent="0.25">
      <c r="A1017" s="73" t="s">
        <v>909</v>
      </c>
      <c r="B1017" s="74" t="s">
        <v>908</v>
      </c>
      <c r="C1017" s="74"/>
      <c r="D1017" s="74"/>
      <c r="E1017" s="75">
        <v>6047</v>
      </c>
      <c r="F1017" s="54">
        <v>6047</v>
      </c>
      <c r="G1017" s="39">
        <f t="shared" si="17"/>
        <v>1</v>
      </c>
    </row>
    <row r="1018" spans="1:8" s="65" customFormat="1" ht="47.25" x14ac:dyDescent="0.25">
      <c r="A1018" s="73" t="s">
        <v>481</v>
      </c>
      <c r="B1018" s="74" t="s">
        <v>910</v>
      </c>
      <c r="C1018" s="74"/>
      <c r="D1018" s="74"/>
      <c r="E1018" s="75">
        <v>4232.8999999999996</v>
      </c>
      <c r="F1018" s="54">
        <v>4232.8999999999996</v>
      </c>
      <c r="G1018" s="39">
        <f t="shared" si="17"/>
        <v>1</v>
      </c>
    </row>
    <row r="1019" spans="1:8" ht="31.5" x14ac:dyDescent="0.25">
      <c r="A1019" s="77" t="s">
        <v>41</v>
      </c>
      <c r="B1019" s="78" t="s">
        <v>910</v>
      </c>
      <c r="C1019" s="78" t="s">
        <v>40</v>
      </c>
      <c r="D1019" s="78"/>
      <c r="E1019" s="79">
        <v>4232.8999999999996</v>
      </c>
      <c r="F1019" s="55">
        <v>4232.8999999999996</v>
      </c>
      <c r="G1019" s="44">
        <f t="shared" si="17"/>
        <v>1</v>
      </c>
    </row>
    <row r="1020" spans="1:8" x14ac:dyDescent="0.25">
      <c r="A1020" s="77" t="s">
        <v>74</v>
      </c>
      <c r="B1020" s="78" t="s">
        <v>910</v>
      </c>
      <c r="C1020" s="78" t="s">
        <v>40</v>
      </c>
      <c r="D1020" s="78" t="s">
        <v>73</v>
      </c>
      <c r="E1020" s="79">
        <v>4232.8999999999996</v>
      </c>
      <c r="F1020" s="55">
        <v>4232.8999999999996</v>
      </c>
      <c r="G1020" s="44">
        <f t="shared" si="17"/>
        <v>1</v>
      </c>
    </row>
    <row r="1021" spans="1:8" s="65" customFormat="1" ht="47.25" x14ac:dyDescent="0.25">
      <c r="A1021" s="73" t="s">
        <v>396</v>
      </c>
      <c r="B1021" s="74" t="s">
        <v>911</v>
      </c>
      <c r="C1021" s="74"/>
      <c r="D1021" s="74"/>
      <c r="E1021" s="75">
        <v>1814.1</v>
      </c>
      <c r="F1021" s="54">
        <v>1814.1</v>
      </c>
      <c r="G1021" s="39">
        <f t="shared" si="17"/>
        <v>1</v>
      </c>
    </row>
    <row r="1022" spans="1:8" ht="31.5" x14ac:dyDescent="0.25">
      <c r="A1022" s="77" t="s">
        <v>41</v>
      </c>
      <c r="B1022" s="78" t="s">
        <v>911</v>
      </c>
      <c r="C1022" s="78" t="s">
        <v>40</v>
      </c>
      <c r="D1022" s="78"/>
      <c r="E1022" s="79">
        <v>1814.1</v>
      </c>
      <c r="F1022" s="55">
        <v>1814.1</v>
      </c>
      <c r="G1022" s="44">
        <f t="shared" si="17"/>
        <v>1</v>
      </c>
    </row>
    <row r="1023" spans="1:8" x14ac:dyDescent="0.25">
      <c r="A1023" s="77" t="s">
        <v>74</v>
      </c>
      <c r="B1023" s="78" t="s">
        <v>911</v>
      </c>
      <c r="C1023" s="78" t="s">
        <v>40</v>
      </c>
      <c r="D1023" s="78" t="s">
        <v>73</v>
      </c>
      <c r="E1023" s="79">
        <v>1814.1</v>
      </c>
      <c r="F1023" s="55">
        <v>1814.1</v>
      </c>
      <c r="G1023" s="44">
        <f t="shared" si="17"/>
        <v>1</v>
      </c>
    </row>
    <row r="1024" spans="1:8" s="65" customFormat="1" ht="47.25" x14ac:dyDescent="0.25">
      <c r="A1024" s="73" t="s">
        <v>166</v>
      </c>
      <c r="B1024" s="74" t="s">
        <v>165</v>
      </c>
      <c r="C1024" s="74"/>
      <c r="D1024" s="74"/>
      <c r="E1024" s="75">
        <v>479771</v>
      </c>
      <c r="F1024" s="54">
        <v>477436</v>
      </c>
      <c r="G1024" s="39">
        <f t="shared" si="17"/>
        <v>0.99513309474728573</v>
      </c>
      <c r="H1024" s="76"/>
    </row>
    <row r="1025" spans="1:7" s="65" customFormat="1" ht="31.5" x14ac:dyDescent="0.25">
      <c r="A1025" s="73" t="s">
        <v>183</v>
      </c>
      <c r="B1025" s="74" t="s">
        <v>182</v>
      </c>
      <c r="C1025" s="74"/>
      <c r="D1025" s="74"/>
      <c r="E1025" s="75">
        <v>63955.1</v>
      </c>
      <c r="F1025" s="54">
        <v>63946.9</v>
      </c>
      <c r="G1025" s="39">
        <f t="shared" si="17"/>
        <v>0.9998717850491986</v>
      </c>
    </row>
    <row r="1026" spans="1:7" s="65" customFormat="1" ht="47.25" x14ac:dyDescent="0.25">
      <c r="A1026" s="73" t="s">
        <v>185</v>
      </c>
      <c r="B1026" s="74" t="s">
        <v>184</v>
      </c>
      <c r="C1026" s="74"/>
      <c r="D1026" s="74"/>
      <c r="E1026" s="75">
        <v>58104.800000000003</v>
      </c>
      <c r="F1026" s="54">
        <v>58097.1</v>
      </c>
      <c r="G1026" s="39">
        <f t="shared" si="17"/>
        <v>0.99986748082774568</v>
      </c>
    </row>
    <row r="1027" spans="1:7" s="65" customFormat="1" ht="94.5" x14ac:dyDescent="0.25">
      <c r="A1027" s="73" t="s">
        <v>39</v>
      </c>
      <c r="B1027" s="74" t="s">
        <v>186</v>
      </c>
      <c r="C1027" s="74"/>
      <c r="D1027" s="74"/>
      <c r="E1027" s="75">
        <v>58104.800000000003</v>
      </c>
      <c r="F1027" s="54">
        <v>58097.1</v>
      </c>
      <c r="G1027" s="39">
        <f t="shared" si="17"/>
        <v>0.99986748082774568</v>
      </c>
    </row>
    <row r="1028" spans="1:7" ht="61.5" customHeight="1" x14ac:dyDescent="0.25">
      <c r="A1028" s="77" t="s">
        <v>17</v>
      </c>
      <c r="B1028" s="78" t="s">
        <v>186</v>
      </c>
      <c r="C1028" s="78" t="s">
        <v>16</v>
      </c>
      <c r="D1028" s="78"/>
      <c r="E1028" s="79">
        <v>3660.8</v>
      </c>
      <c r="F1028" s="55">
        <v>3660.8</v>
      </c>
      <c r="G1028" s="44">
        <f t="shared" si="17"/>
        <v>1</v>
      </c>
    </row>
    <row r="1029" spans="1:7" x14ac:dyDescent="0.25">
      <c r="A1029" s="77" t="s">
        <v>45</v>
      </c>
      <c r="B1029" s="78" t="s">
        <v>186</v>
      </c>
      <c r="C1029" s="78" t="s">
        <v>16</v>
      </c>
      <c r="D1029" s="78" t="s">
        <v>44</v>
      </c>
      <c r="E1029" s="79">
        <v>3660.8</v>
      </c>
      <c r="F1029" s="55">
        <v>3660.8</v>
      </c>
      <c r="G1029" s="44">
        <f t="shared" si="17"/>
        <v>1</v>
      </c>
    </row>
    <row r="1030" spans="1:7" ht="31.5" x14ac:dyDescent="0.25">
      <c r="A1030" s="77" t="s">
        <v>21</v>
      </c>
      <c r="B1030" s="78" t="s">
        <v>186</v>
      </c>
      <c r="C1030" s="78" t="s">
        <v>20</v>
      </c>
      <c r="D1030" s="78"/>
      <c r="E1030" s="79">
        <v>10476</v>
      </c>
      <c r="F1030" s="55">
        <v>10468.299999999999</v>
      </c>
      <c r="G1030" s="44">
        <f t="shared" si="17"/>
        <v>0.99926498663612062</v>
      </c>
    </row>
    <row r="1031" spans="1:7" x14ac:dyDescent="0.25">
      <c r="A1031" s="77" t="s">
        <v>45</v>
      </c>
      <c r="B1031" s="78" t="s">
        <v>186</v>
      </c>
      <c r="C1031" s="78" t="s">
        <v>20</v>
      </c>
      <c r="D1031" s="78" t="s">
        <v>44</v>
      </c>
      <c r="E1031" s="79">
        <v>10476</v>
      </c>
      <c r="F1031" s="55">
        <v>10468.299999999999</v>
      </c>
      <c r="G1031" s="44">
        <f t="shared" si="17"/>
        <v>0.99926498663612062</v>
      </c>
    </row>
    <row r="1032" spans="1:7" ht="31.5" x14ac:dyDescent="0.25">
      <c r="A1032" s="77" t="s">
        <v>41</v>
      </c>
      <c r="B1032" s="78" t="s">
        <v>186</v>
      </c>
      <c r="C1032" s="78" t="s">
        <v>40</v>
      </c>
      <c r="D1032" s="78"/>
      <c r="E1032" s="79">
        <v>43968</v>
      </c>
      <c r="F1032" s="55">
        <v>43968</v>
      </c>
      <c r="G1032" s="44">
        <f t="shared" si="17"/>
        <v>1</v>
      </c>
    </row>
    <row r="1033" spans="1:7" x14ac:dyDescent="0.25">
      <c r="A1033" s="77" t="s">
        <v>45</v>
      </c>
      <c r="B1033" s="78" t="s">
        <v>186</v>
      </c>
      <c r="C1033" s="78" t="s">
        <v>40</v>
      </c>
      <c r="D1033" s="78" t="s">
        <v>44</v>
      </c>
      <c r="E1033" s="79">
        <v>43968</v>
      </c>
      <c r="F1033" s="55">
        <v>43968</v>
      </c>
      <c r="G1033" s="44">
        <f t="shared" si="17"/>
        <v>1</v>
      </c>
    </row>
    <row r="1034" spans="1:7" s="65" customFormat="1" ht="31.5" x14ac:dyDescent="0.25">
      <c r="A1034" s="73" t="s">
        <v>227</v>
      </c>
      <c r="B1034" s="74" t="s">
        <v>226</v>
      </c>
      <c r="C1034" s="74"/>
      <c r="D1034" s="74"/>
      <c r="E1034" s="75">
        <v>5850.3</v>
      </c>
      <c r="F1034" s="54">
        <v>5849.8</v>
      </c>
      <c r="G1034" s="39">
        <f t="shared" si="17"/>
        <v>0.99991453429738641</v>
      </c>
    </row>
    <row r="1035" spans="1:7" s="65" customFormat="1" ht="94.5" x14ac:dyDescent="0.25">
      <c r="A1035" s="73" t="s">
        <v>39</v>
      </c>
      <c r="B1035" s="74" t="s">
        <v>228</v>
      </c>
      <c r="C1035" s="74"/>
      <c r="D1035" s="74"/>
      <c r="E1035" s="75">
        <v>5850.3</v>
      </c>
      <c r="F1035" s="54">
        <v>5849.8</v>
      </c>
      <c r="G1035" s="39">
        <f t="shared" si="17"/>
        <v>0.99991453429738641</v>
      </c>
    </row>
    <row r="1036" spans="1:7" ht="61.5" customHeight="1" x14ac:dyDescent="0.25">
      <c r="A1036" s="77" t="s">
        <v>17</v>
      </c>
      <c r="B1036" s="78" t="s">
        <v>228</v>
      </c>
      <c r="C1036" s="78" t="s">
        <v>16</v>
      </c>
      <c r="D1036" s="78"/>
      <c r="E1036" s="79">
        <v>3484.3</v>
      </c>
      <c r="F1036" s="55">
        <v>3483.8</v>
      </c>
      <c r="G1036" s="44">
        <f t="shared" ref="G1036:G1099" si="18">F1036/E1036</f>
        <v>0.99985649915334496</v>
      </c>
    </row>
    <row r="1037" spans="1:7" ht="17.25" customHeight="1" x14ac:dyDescent="0.25">
      <c r="A1037" s="77" t="s">
        <v>225</v>
      </c>
      <c r="B1037" s="78" t="s">
        <v>228</v>
      </c>
      <c r="C1037" s="78" t="s">
        <v>16</v>
      </c>
      <c r="D1037" s="78" t="s">
        <v>224</v>
      </c>
      <c r="E1037" s="79">
        <v>3484.3</v>
      </c>
      <c r="F1037" s="55">
        <v>3483.8</v>
      </c>
      <c r="G1037" s="44">
        <f t="shared" si="18"/>
        <v>0.99985649915334496</v>
      </c>
    </row>
    <row r="1038" spans="1:7" ht="31.5" x14ac:dyDescent="0.25">
      <c r="A1038" s="77" t="s">
        <v>21</v>
      </c>
      <c r="B1038" s="78" t="s">
        <v>228</v>
      </c>
      <c r="C1038" s="78" t="s">
        <v>20</v>
      </c>
      <c r="D1038" s="78"/>
      <c r="E1038" s="79">
        <v>2366</v>
      </c>
      <c r="F1038" s="55">
        <v>2366</v>
      </c>
      <c r="G1038" s="44">
        <f t="shared" si="18"/>
        <v>1</v>
      </c>
    </row>
    <row r="1039" spans="1:7" ht="17.25" customHeight="1" x14ac:dyDescent="0.25">
      <c r="A1039" s="77" t="s">
        <v>225</v>
      </c>
      <c r="B1039" s="78" t="s">
        <v>228</v>
      </c>
      <c r="C1039" s="78" t="s">
        <v>20</v>
      </c>
      <c r="D1039" s="78" t="s">
        <v>224</v>
      </c>
      <c r="E1039" s="79">
        <v>2366</v>
      </c>
      <c r="F1039" s="55">
        <v>2366</v>
      </c>
      <c r="G1039" s="44">
        <f t="shared" si="18"/>
        <v>1</v>
      </c>
    </row>
    <row r="1040" spans="1:7" s="65" customFormat="1" ht="47.25" x14ac:dyDescent="0.25">
      <c r="A1040" s="73" t="s">
        <v>168</v>
      </c>
      <c r="B1040" s="74" t="s">
        <v>167</v>
      </c>
      <c r="C1040" s="74"/>
      <c r="D1040" s="74"/>
      <c r="E1040" s="75">
        <v>119012.4</v>
      </c>
      <c r="F1040" s="54">
        <v>118962.9</v>
      </c>
      <c r="G1040" s="39">
        <f t="shared" si="18"/>
        <v>0.99958407695332585</v>
      </c>
    </row>
    <row r="1041" spans="1:7" s="65" customFormat="1" ht="31.5" x14ac:dyDescent="0.25">
      <c r="A1041" s="73" t="s">
        <v>170</v>
      </c>
      <c r="B1041" s="74" t="s">
        <v>169</v>
      </c>
      <c r="C1041" s="74"/>
      <c r="D1041" s="74"/>
      <c r="E1041" s="75">
        <v>105921.1</v>
      </c>
      <c r="F1041" s="54">
        <v>105871.7</v>
      </c>
      <c r="G1041" s="39">
        <f t="shared" si="18"/>
        <v>0.99953361511540184</v>
      </c>
    </row>
    <row r="1042" spans="1:7" s="65" customFormat="1" ht="94.5" x14ac:dyDescent="0.25">
      <c r="A1042" s="73" t="s">
        <v>39</v>
      </c>
      <c r="B1042" s="74" t="s">
        <v>171</v>
      </c>
      <c r="C1042" s="74"/>
      <c r="D1042" s="74"/>
      <c r="E1042" s="75">
        <v>105921.1</v>
      </c>
      <c r="F1042" s="54">
        <v>105871.7</v>
      </c>
      <c r="G1042" s="39">
        <f t="shared" si="18"/>
        <v>0.99953361511540184</v>
      </c>
    </row>
    <row r="1043" spans="1:7" ht="61.5" customHeight="1" x14ac:dyDescent="0.25">
      <c r="A1043" s="77" t="s">
        <v>17</v>
      </c>
      <c r="B1043" s="78" t="s">
        <v>171</v>
      </c>
      <c r="C1043" s="78" t="s">
        <v>16</v>
      </c>
      <c r="D1043" s="78"/>
      <c r="E1043" s="79">
        <v>32806.6</v>
      </c>
      <c r="F1043" s="55">
        <v>32799</v>
      </c>
      <c r="G1043" s="44">
        <f t="shared" si="18"/>
        <v>0.99976833929758036</v>
      </c>
    </row>
    <row r="1044" spans="1:7" x14ac:dyDescent="0.25">
      <c r="A1044" s="77" t="s">
        <v>210</v>
      </c>
      <c r="B1044" s="78" t="s">
        <v>171</v>
      </c>
      <c r="C1044" s="78" t="s">
        <v>16</v>
      </c>
      <c r="D1044" s="78" t="s">
        <v>209</v>
      </c>
      <c r="E1044" s="79">
        <v>32806.6</v>
      </c>
      <c r="F1044" s="55">
        <v>32799</v>
      </c>
      <c r="G1044" s="44">
        <f t="shared" si="18"/>
        <v>0.99976833929758036</v>
      </c>
    </row>
    <row r="1045" spans="1:7" ht="31.5" x14ac:dyDescent="0.25">
      <c r="A1045" s="77" t="s">
        <v>21</v>
      </c>
      <c r="B1045" s="78" t="s">
        <v>171</v>
      </c>
      <c r="C1045" s="78" t="s">
        <v>20</v>
      </c>
      <c r="D1045" s="78"/>
      <c r="E1045" s="79">
        <v>12204</v>
      </c>
      <c r="F1045" s="55">
        <v>12162.3</v>
      </c>
      <c r="G1045" s="44">
        <f t="shared" si="18"/>
        <v>0.99658308751229097</v>
      </c>
    </row>
    <row r="1046" spans="1:7" x14ac:dyDescent="0.25">
      <c r="A1046" s="77" t="s">
        <v>210</v>
      </c>
      <c r="B1046" s="78" t="s">
        <v>171</v>
      </c>
      <c r="C1046" s="78" t="s">
        <v>20</v>
      </c>
      <c r="D1046" s="78" t="s">
        <v>209</v>
      </c>
      <c r="E1046" s="79">
        <v>12204</v>
      </c>
      <c r="F1046" s="55">
        <v>12162.3</v>
      </c>
      <c r="G1046" s="44">
        <f t="shared" si="18"/>
        <v>0.99658308751229097</v>
      </c>
    </row>
    <row r="1047" spans="1:7" x14ac:dyDescent="0.25">
      <c r="A1047" s="77" t="s">
        <v>81</v>
      </c>
      <c r="B1047" s="78" t="s">
        <v>171</v>
      </c>
      <c r="C1047" s="78" t="s">
        <v>80</v>
      </c>
      <c r="D1047" s="78"/>
      <c r="E1047" s="79">
        <v>28092.5</v>
      </c>
      <c r="F1047" s="55">
        <v>28092.400000000001</v>
      </c>
      <c r="G1047" s="44">
        <f t="shared" si="18"/>
        <v>0.99999644033104929</v>
      </c>
    </row>
    <row r="1048" spans="1:7" x14ac:dyDescent="0.25">
      <c r="A1048" s="77" t="s">
        <v>164</v>
      </c>
      <c r="B1048" s="78" t="s">
        <v>171</v>
      </c>
      <c r="C1048" s="78" t="s">
        <v>80</v>
      </c>
      <c r="D1048" s="78" t="s">
        <v>163</v>
      </c>
      <c r="E1048" s="79">
        <v>4135.1000000000004</v>
      </c>
      <c r="F1048" s="55">
        <v>4135</v>
      </c>
      <c r="G1048" s="44">
        <f t="shared" si="18"/>
        <v>0.99997581678798564</v>
      </c>
    </row>
    <row r="1049" spans="1:7" x14ac:dyDescent="0.25">
      <c r="A1049" s="77" t="s">
        <v>210</v>
      </c>
      <c r="B1049" s="78" t="s">
        <v>171</v>
      </c>
      <c r="C1049" s="78" t="s">
        <v>80</v>
      </c>
      <c r="D1049" s="78" t="s">
        <v>209</v>
      </c>
      <c r="E1049" s="79">
        <v>23957.4</v>
      </c>
      <c r="F1049" s="55">
        <v>23957.4</v>
      </c>
      <c r="G1049" s="44">
        <f t="shared" si="18"/>
        <v>1</v>
      </c>
    </row>
    <row r="1050" spans="1:7" ht="31.5" x14ac:dyDescent="0.25">
      <c r="A1050" s="77" t="s">
        <v>41</v>
      </c>
      <c r="B1050" s="78" t="s">
        <v>171</v>
      </c>
      <c r="C1050" s="78" t="s">
        <v>40</v>
      </c>
      <c r="D1050" s="78"/>
      <c r="E1050" s="79">
        <v>32818</v>
      </c>
      <c r="F1050" s="55">
        <v>32818</v>
      </c>
      <c r="G1050" s="44">
        <f t="shared" si="18"/>
        <v>1</v>
      </c>
    </row>
    <row r="1051" spans="1:7" x14ac:dyDescent="0.25">
      <c r="A1051" s="77" t="s">
        <v>210</v>
      </c>
      <c r="B1051" s="78" t="s">
        <v>171</v>
      </c>
      <c r="C1051" s="78" t="s">
        <v>40</v>
      </c>
      <c r="D1051" s="78" t="s">
        <v>209</v>
      </c>
      <c r="E1051" s="79">
        <v>32818</v>
      </c>
      <c r="F1051" s="55">
        <v>32818</v>
      </c>
      <c r="G1051" s="44">
        <f t="shared" si="18"/>
        <v>1</v>
      </c>
    </row>
    <row r="1052" spans="1:7" s="65" customFormat="1" ht="31.5" x14ac:dyDescent="0.25">
      <c r="A1052" s="73" t="s">
        <v>212</v>
      </c>
      <c r="B1052" s="74" t="s">
        <v>211</v>
      </c>
      <c r="C1052" s="74"/>
      <c r="D1052" s="74"/>
      <c r="E1052" s="75">
        <v>6443.6</v>
      </c>
      <c r="F1052" s="54">
        <v>6443.5</v>
      </c>
      <c r="G1052" s="39">
        <f t="shared" si="18"/>
        <v>0.99998448072506052</v>
      </c>
    </row>
    <row r="1053" spans="1:7" s="65" customFormat="1" ht="94.5" x14ac:dyDescent="0.25">
      <c r="A1053" s="73" t="s">
        <v>39</v>
      </c>
      <c r="B1053" s="74" t="s">
        <v>213</v>
      </c>
      <c r="C1053" s="74"/>
      <c r="D1053" s="74"/>
      <c r="E1053" s="75">
        <v>6443.6</v>
      </c>
      <c r="F1053" s="54">
        <v>6443.5</v>
      </c>
      <c r="G1053" s="39">
        <f t="shared" si="18"/>
        <v>0.99998448072506052</v>
      </c>
    </row>
    <row r="1054" spans="1:7" ht="61.5" customHeight="1" x14ac:dyDescent="0.25">
      <c r="A1054" s="77" t="s">
        <v>17</v>
      </c>
      <c r="B1054" s="78" t="s">
        <v>213</v>
      </c>
      <c r="C1054" s="78" t="s">
        <v>16</v>
      </c>
      <c r="D1054" s="78"/>
      <c r="E1054" s="79">
        <v>29.9</v>
      </c>
      <c r="F1054" s="55">
        <v>29.8</v>
      </c>
      <c r="G1054" s="44">
        <f t="shared" si="18"/>
        <v>0.99665551839464894</v>
      </c>
    </row>
    <row r="1055" spans="1:7" x14ac:dyDescent="0.25">
      <c r="A1055" s="77" t="s">
        <v>210</v>
      </c>
      <c r="B1055" s="78" t="s">
        <v>213</v>
      </c>
      <c r="C1055" s="78" t="s">
        <v>16</v>
      </c>
      <c r="D1055" s="78" t="s">
        <v>209</v>
      </c>
      <c r="E1055" s="79">
        <v>29.9</v>
      </c>
      <c r="F1055" s="55">
        <v>29.8</v>
      </c>
      <c r="G1055" s="44">
        <f t="shared" si="18"/>
        <v>0.99665551839464894</v>
      </c>
    </row>
    <row r="1056" spans="1:7" ht="31.5" x14ac:dyDescent="0.25">
      <c r="A1056" s="77" t="s">
        <v>41</v>
      </c>
      <c r="B1056" s="78" t="s">
        <v>213</v>
      </c>
      <c r="C1056" s="78" t="s">
        <v>40</v>
      </c>
      <c r="D1056" s="78"/>
      <c r="E1056" s="79">
        <v>6413.7</v>
      </c>
      <c r="F1056" s="55">
        <v>6413.7</v>
      </c>
      <c r="G1056" s="44">
        <f t="shared" si="18"/>
        <v>1</v>
      </c>
    </row>
    <row r="1057" spans="1:7" x14ac:dyDescent="0.25">
      <c r="A1057" s="77" t="s">
        <v>210</v>
      </c>
      <c r="B1057" s="78" t="s">
        <v>213</v>
      </c>
      <c r="C1057" s="78" t="s">
        <v>40</v>
      </c>
      <c r="D1057" s="78" t="s">
        <v>209</v>
      </c>
      <c r="E1057" s="79">
        <v>6413.7</v>
      </c>
      <c r="F1057" s="55">
        <v>6413.7</v>
      </c>
      <c r="G1057" s="44">
        <f t="shared" si="18"/>
        <v>1</v>
      </c>
    </row>
    <row r="1058" spans="1:7" s="65" customFormat="1" ht="63" x14ac:dyDescent="0.25">
      <c r="A1058" s="73" t="s">
        <v>215</v>
      </c>
      <c r="B1058" s="74" t="s">
        <v>214</v>
      </c>
      <c r="C1058" s="74"/>
      <c r="D1058" s="74"/>
      <c r="E1058" s="75">
        <v>6647.7</v>
      </c>
      <c r="F1058" s="54">
        <v>6647.7</v>
      </c>
      <c r="G1058" s="39">
        <f t="shared" si="18"/>
        <v>1</v>
      </c>
    </row>
    <row r="1059" spans="1:7" s="65" customFormat="1" ht="63" x14ac:dyDescent="0.25">
      <c r="A1059" s="73" t="s">
        <v>217</v>
      </c>
      <c r="B1059" s="74" t="s">
        <v>216</v>
      </c>
      <c r="C1059" s="74"/>
      <c r="D1059" s="74"/>
      <c r="E1059" s="75">
        <v>6147.7</v>
      </c>
      <c r="F1059" s="54">
        <v>6147.7</v>
      </c>
      <c r="G1059" s="39">
        <f t="shared" si="18"/>
        <v>1</v>
      </c>
    </row>
    <row r="1060" spans="1:7" ht="61.5" customHeight="1" x14ac:dyDescent="0.25">
      <c r="A1060" s="77" t="s">
        <v>17</v>
      </c>
      <c r="B1060" s="78" t="s">
        <v>216</v>
      </c>
      <c r="C1060" s="78" t="s">
        <v>16</v>
      </c>
      <c r="D1060" s="78"/>
      <c r="E1060" s="79">
        <v>167.5</v>
      </c>
      <c r="F1060" s="55">
        <v>167.5</v>
      </c>
      <c r="G1060" s="44">
        <f t="shared" si="18"/>
        <v>1</v>
      </c>
    </row>
    <row r="1061" spans="1:7" x14ac:dyDescent="0.25">
      <c r="A1061" s="77" t="s">
        <v>210</v>
      </c>
      <c r="B1061" s="78" t="s">
        <v>216</v>
      </c>
      <c r="C1061" s="78" t="s">
        <v>16</v>
      </c>
      <c r="D1061" s="78" t="s">
        <v>209</v>
      </c>
      <c r="E1061" s="79">
        <v>167.5</v>
      </c>
      <c r="F1061" s="55">
        <v>167.5</v>
      </c>
      <c r="G1061" s="44">
        <f t="shared" si="18"/>
        <v>1</v>
      </c>
    </row>
    <row r="1062" spans="1:7" ht="31.5" x14ac:dyDescent="0.25">
      <c r="A1062" s="77" t="s">
        <v>21</v>
      </c>
      <c r="B1062" s="78" t="s">
        <v>216</v>
      </c>
      <c r="C1062" s="78" t="s">
        <v>20</v>
      </c>
      <c r="D1062" s="78"/>
      <c r="E1062" s="79">
        <v>4340.8999999999996</v>
      </c>
      <c r="F1062" s="55">
        <v>4340.8999999999996</v>
      </c>
      <c r="G1062" s="44">
        <f t="shared" si="18"/>
        <v>1</v>
      </c>
    </row>
    <row r="1063" spans="1:7" x14ac:dyDescent="0.25">
      <c r="A1063" s="77" t="s">
        <v>210</v>
      </c>
      <c r="B1063" s="78" t="s">
        <v>216</v>
      </c>
      <c r="C1063" s="78" t="s">
        <v>20</v>
      </c>
      <c r="D1063" s="78" t="s">
        <v>209</v>
      </c>
      <c r="E1063" s="79">
        <v>4340.8999999999996</v>
      </c>
      <c r="F1063" s="55">
        <v>4340.8999999999996</v>
      </c>
      <c r="G1063" s="44">
        <f t="shared" si="18"/>
        <v>1</v>
      </c>
    </row>
    <row r="1064" spans="1:7" ht="31.5" x14ac:dyDescent="0.25">
      <c r="A1064" s="77" t="s">
        <v>41</v>
      </c>
      <c r="B1064" s="78" t="s">
        <v>216</v>
      </c>
      <c r="C1064" s="78" t="s">
        <v>40</v>
      </c>
      <c r="D1064" s="78"/>
      <c r="E1064" s="79">
        <v>1639.3</v>
      </c>
      <c r="F1064" s="55">
        <v>1639.3</v>
      </c>
      <c r="G1064" s="44">
        <f t="shared" si="18"/>
        <v>1</v>
      </c>
    </row>
    <row r="1065" spans="1:7" x14ac:dyDescent="0.25">
      <c r="A1065" s="77" t="s">
        <v>210</v>
      </c>
      <c r="B1065" s="78" t="s">
        <v>216</v>
      </c>
      <c r="C1065" s="78" t="s">
        <v>40</v>
      </c>
      <c r="D1065" s="78" t="s">
        <v>209</v>
      </c>
      <c r="E1065" s="79">
        <v>1639.3</v>
      </c>
      <c r="F1065" s="55">
        <v>1639.3</v>
      </c>
      <c r="G1065" s="44">
        <f t="shared" si="18"/>
        <v>1</v>
      </c>
    </row>
    <row r="1066" spans="1:7" s="65" customFormat="1" ht="63" x14ac:dyDescent="0.25">
      <c r="A1066" s="73" t="s">
        <v>219</v>
      </c>
      <c r="B1066" s="74" t="s">
        <v>218</v>
      </c>
      <c r="C1066" s="74"/>
      <c r="D1066" s="74"/>
      <c r="E1066" s="75">
        <v>500</v>
      </c>
      <c r="F1066" s="54">
        <v>500</v>
      </c>
      <c r="G1066" s="39">
        <f t="shared" si="18"/>
        <v>1</v>
      </c>
    </row>
    <row r="1067" spans="1:7" ht="31.5" x14ac:dyDescent="0.25">
      <c r="A1067" s="77" t="s">
        <v>21</v>
      </c>
      <c r="B1067" s="78" t="s">
        <v>218</v>
      </c>
      <c r="C1067" s="78" t="s">
        <v>20</v>
      </c>
      <c r="D1067" s="78"/>
      <c r="E1067" s="79">
        <v>366.5</v>
      </c>
      <c r="F1067" s="55">
        <v>366.5</v>
      </c>
      <c r="G1067" s="44">
        <f t="shared" si="18"/>
        <v>1</v>
      </c>
    </row>
    <row r="1068" spans="1:7" x14ac:dyDescent="0.25">
      <c r="A1068" s="77" t="s">
        <v>210</v>
      </c>
      <c r="B1068" s="78" t="s">
        <v>218</v>
      </c>
      <c r="C1068" s="78" t="s">
        <v>20</v>
      </c>
      <c r="D1068" s="78" t="s">
        <v>209</v>
      </c>
      <c r="E1068" s="79">
        <v>366.5</v>
      </c>
      <c r="F1068" s="55">
        <v>366.5</v>
      </c>
      <c r="G1068" s="44">
        <f t="shared" si="18"/>
        <v>1</v>
      </c>
    </row>
    <row r="1069" spans="1:7" ht="31.5" x14ac:dyDescent="0.25">
      <c r="A1069" s="77" t="s">
        <v>41</v>
      </c>
      <c r="B1069" s="78" t="s">
        <v>218</v>
      </c>
      <c r="C1069" s="78" t="s">
        <v>40</v>
      </c>
      <c r="D1069" s="78"/>
      <c r="E1069" s="79">
        <v>133.5</v>
      </c>
      <c r="F1069" s="55">
        <v>133.5</v>
      </c>
      <c r="G1069" s="44">
        <f t="shared" si="18"/>
        <v>1</v>
      </c>
    </row>
    <row r="1070" spans="1:7" x14ac:dyDescent="0.25">
      <c r="A1070" s="77" t="s">
        <v>210</v>
      </c>
      <c r="B1070" s="78" t="s">
        <v>218</v>
      </c>
      <c r="C1070" s="78" t="s">
        <v>40</v>
      </c>
      <c r="D1070" s="78" t="s">
        <v>209</v>
      </c>
      <c r="E1070" s="79">
        <v>133.5</v>
      </c>
      <c r="F1070" s="55">
        <v>133.5</v>
      </c>
      <c r="G1070" s="44">
        <f t="shared" si="18"/>
        <v>1</v>
      </c>
    </row>
    <row r="1071" spans="1:7" s="65" customFormat="1" ht="31.5" x14ac:dyDescent="0.25">
      <c r="A1071" s="73" t="s">
        <v>188</v>
      </c>
      <c r="B1071" s="74" t="s">
        <v>187</v>
      </c>
      <c r="C1071" s="74"/>
      <c r="D1071" s="74"/>
      <c r="E1071" s="75">
        <v>94471.3</v>
      </c>
      <c r="F1071" s="54">
        <v>93395.4</v>
      </c>
      <c r="G1071" s="39">
        <f t="shared" si="18"/>
        <v>0.98861135604146433</v>
      </c>
    </row>
    <row r="1072" spans="1:7" s="65" customFormat="1" ht="31.5" x14ac:dyDescent="0.25">
      <c r="A1072" s="73" t="s">
        <v>190</v>
      </c>
      <c r="B1072" s="74" t="s">
        <v>189</v>
      </c>
      <c r="C1072" s="74"/>
      <c r="D1072" s="74"/>
      <c r="E1072" s="75">
        <v>94471.3</v>
      </c>
      <c r="F1072" s="54">
        <v>93395.4</v>
      </c>
      <c r="G1072" s="39">
        <f t="shared" si="18"/>
        <v>0.98861135604146433</v>
      </c>
    </row>
    <row r="1073" spans="1:7" s="65" customFormat="1" ht="31.5" x14ac:dyDescent="0.25">
      <c r="A1073" s="73" t="s">
        <v>15</v>
      </c>
      <c r="B1073" s="74" t="s">
        <v>229</v>
      </c>
      <c r="C1073" s="74"/>
      <c r="D1073" s="74"/>
      <c r="E1073" s="75">
        <v>33873.199999999997</v>
      </c>
      <c r="F1073" s="54">
        <v>33777.9</v>
      </c>
      <c r="G1073" s="39">
        <f t="shared" si="18"/>
        <v>0.99718656637105452</v>
      </c>
    </row>
    <row r="1074" spans="1:7" ht="61.5" customHeight="1" x14ac:dyDescent="0.25">
      <c r="A1074" s="77" t="s">
        <v>17</v>
      </c>
      <c r="B1074" s="78" t="s">
        <v>229</v>
      </c>
      <c r="C1074" s="78" t="s">
        <v>16</v>
      </c>
      <c r="D1074" s="78"/>
      <c r="E1074" s="79">
        <v>33873.199999999997</v>
      </c>
      <c r="F1074" s="55">
        <v>33777.9</v>
      </c>
      <c r="G1074" s="44">
        <f t="shared" si="18"/>
        <v>0.99718656637105452</v>
      </c>
    </row>
    <row r="1075" spans="1:7" ht="17.25" customHeight="1" x14ac:dyDescent="0.25">
      <c r="A1075" s="77" t="s">
        <v>225</v>
      </c>
      <c r="B1075" s="78" t="s">
        <v>229</v>
      </c>
      <c r="C1075" s="78" t="s">
        <v>16</v>
      </c>
      <c r="D1075" s="78" t="s">
        <v>224</v>
      </c>
      <c r="E1075" s="79">
        <v>33873.199999999997</v>
      </c>
      <c r="F1075" s="55">
        <v>33777.9</v>
      </c>
      <c r="G1075" s="44">
        <f t="shared" si="18"/>
        <v>0.99718656637105452</v>
      </c>
    </row>
    <row r="1076" spans="1:7" s="65" customFormat="1" ht="31.5" x14ac:dyDescent="0.25">
      <c r="A1076" s="73" t="s">
        <v>19</v>
      </c>
      <c r="B1076" s="74" t="s">
        <v>230</v>
      </c>
      <c r="C1076" s="74"/>
      <c r="D1076" s="74"/>
      <c r="E1076" s="75">
        <v>5682.8</v>
      </c>
      <c r="F1076" s="54">
        <v>4702.5</v>
      </c>
      <c r="G1076" s="39">
        <f t="shared" si="18"/>
        <v>0.8274970085169282</v>
      </c>
    </row>
    <row r="1077" spans="1:7" ht="61.5" customHeight="1" x14ac:dyDescent="0.25">
      <c r="A1077" s="77" t="s">
        <v>17</v>
      </c>
      <c r="B1077" s="78" t="s">
        <v>230</v>
      </c>
      <c r="C1077" s="78" t="s">
        <v>16</v>
      </c>
      <c r="D1077" s="78"/>
      <c r="E1077" s="79">
        <v>548.29999999999995</v>
      </c>
      <c r="F1077" s="55">
        <v>543.9</v>
      </c>
      <c r="G1077" s="44">
        <f t="shared" si="18"/>
        <v>0.99197519606055085</v>
      </c>
    </row>
    <row r="1078" spans="1:7" ht="17.25" customHeight="1" x14ac:dyDescent="0.25">
      <c r="A1078" s="77" t="s">
        <v>225</v>
      </c>
      <c r="B1078" s="78" t="s">
        <v>230</v>
      </c>
      <c r="C1078" s="78" t="s">
        <v>16</v>
      </c>
      <c r="D1078" s="78" t="s">
        <v>224</v>
      </c>
      <c r="E1078" s="79">
        <v>548.29999999999995</v>
      </c>
      <c r="F1078" s="55">
        <v>543.9</v>
      </c>
      <c r="G1078" s="44">
        <f t="shared" si="18"/>
        <v>0.99197519606055085</v>
      </c>
    </row>
    <row r="1079" spans="1:7" ht="31.5" x14ac:dyDescent="0.25">
      <c r="A1079" s="77" t="s">
        <v>21</v>
      </c>
      <c r="B1079" s="78" t="s">
        <v>230</v>
      </c>
      <c r="C1079" s="78" t="s">
        <v>20</v>
      </c>
      <c r="D1079" s="78"/>
      <c r="E1079" s="79">
        <v>5054.1000000000004</v>
      </c>
      <c r="F1079" s="55">
        <v>4109.8999999999996</v>
      </c>
      <c r="G1079" s="44">
        <f t="shared" si="18"/>
        <v>0.81318137749549857</v>
      </c>
    </row>
    <row r="1080" spans="1:7" ht="17.25" customHeight="1" x14ac:dyDescent="0.25">
      <c r="A1080" s="77" t="s">
        <v>225</v>
      </c>
      <c r="B1080" s="78" t="s">
        <v>230</v>
      </c>
      <c r="C1080" s="78" t="s">
        <v>20</v>
      </c>
      <c r="D1080" s="78" t="s">
        <v>224</v>
      </c>
      <c r="E1080" s="79">
        <v>5054.1000000000004</v>
      </c>
      <c r="F1080" s="55">
        <v>4109.8999999999996</v>
      </c>
      <c r="G1080" s="44">
        <f t="shared" si="18"/>
        <v>0.81318137749549857</v>
      </c>
    </row>
    <row r="1081" spans="1:7" x14ac:dyDescent="0.25">
      <c r="A1081" s="77" t="s">
        <v>72</v>
      </c>
      <c r="B1081" s="78" t="s">
        <v>230</v>
      </c>
      <c r="C1081" s="78" t="s">
        <v>3</v>
      </c>
      <c r="D1081" s="78"/>
      <c r="E1081" s="79">
        <v>80.400000000000006</v>
      </c>
      <c r="F1081" s="55">
        <v>48.7</v>
      </c>
      <c r="G1081" s="44">
        <f t="shared" si="18"/>
        <v>0.60572139303482586</v>
      </c>
    </row>
    <row r="1082" spans="1:7" ht="17.25" customHeight="1" x14ac:dyDescent="0.25">
      <c r="A1082" s="77" t="s">
        <v>225</v>
      </c>
      <c r="B1082" s="78" t="s">
        <v>230</v>
      </c>
      <c r="C1082" s="78" t="s">
        <v>3</v>
      </c>
      <c r="D1082" s="78" t="s">
        <v>224</v>
      </c>
      <c r="E1082" s="79">
        <v>80.400000000000006</v>
      </c>
      <c r="F1082" s="55">
        <v>48.7</v>
      </c>
      <c r="G1082" s="44">
        <f t="shared" si="18"/>
        <v>0.60572139303482586</v>
      </c>
    </row>
    <row r="1083" spans="1:7" s="65" customFormat="1" ht="31.5" x14ac:dyDescent="0.25">
      <c r="A1083" s="73" t="s">
        <v>221</v>
      </c>
      <c r="B1083" s="74" t="s">
        <v>220</v>
      </c>
      <c r="C1083" s="74"/>
      <c r="D1083" s="74"/>
      <c r="E1083" s="75">
        <v>14208.3</v>
      </c>
      <c r="F1083" s="54">
        <v>14208.2</v>
      </c>
      <c r="G1083" s="39">
        <f t="shared" si="18"/>
        <v>0.99999296186032116</v>
      </c>
    </row>
    <row r="1084" spans="1:7" ht="31.5" x14ac:dyDescent="0.25">
      <c r="A1084" s="77" t="s">
        <v>41</v>
      </c>
      <c r="B1084" s="78" t="s">
        <v>220</v>
      </c>
      <c r="C1084" s="78" t="s">
        <v>40</v>
      </c>
      <c r="D1084" s="78"/>
      <c r="E1084" s="79">
        <v>14208.3</v>
      </c>
      <c r="F1084" s="55">
        <v>14208.2</v>
      </c>
      <c r="G1084" s="44">
        <f t="shared" si="18"/>
        <v>0.99999296186032116</v>
      </c>
    </row>
    <row r="1085" spans="1:7" x14ac:dyDescent="0.25">
      <c r="A1085" s="77" t="s">
        <v>210</v>
      </c>
      <c r="B1085" s="78" t="s">
        <v>220</v>
      </c>
      <c r="C1085" s="78" t="s">
        <v>40</v>
      </c>
      <c r="D1085" s="78" t="s">
        <v>209</v>
      </c>
      <c r="E1085" s="79">
        <v>14208.3</v>
      </c>
      <c r="F1085" s="55">
        <v>14208.2</v>
      </c>
      <c r="G1085" s="44">
        <f t="shared" si="18"/>
        <v>0.99999296186032116</v>
      </c>
    </row>
    <row r="1086" spans="1:7" s="65" customFormat="1" ht="78.75" x14ac:dyDescent="0.25">
      <c r="A1086" s="73" t="s">
        <v>223</v>
      </c>
      <c r="B1086" s="74" t="s">
        <v>222</v>
      </c>
      <c r="C1086" s="74"/>
      <c r="D1086" s="74"/>
      <c r="E1086" s="75">
        <v>13.2</v>
      </c>
      <c r="F1086" s="54">
        <v>13.1</v>
      </c>
      <c r="G1086" s="39">
        <f t="shared" si="18"/>
        <v>0.99242424242424243</v>
      </c>
    </row>
    <row r="1087" spans="1:7" x14ac:dyDescent="0.25">
      <c r="A1087" s="77" t="s">
        <v>81</v>
      </c>
      <c r="B1087" s="78" t="s">
        <v>222</v>
      </c>
      <c r="C1087" s="78" t="s">
        <v>80</v>
      </c>
      <c r="D1087" s="78"/>
      <c r="E1087" s="79">
        <v>13.2</v>
      </c>
      <c r="F1087" s="55">
        <v>13.1</v>
      </c>
      <c r="G1087" s="44">
        <f t="shared" si="18"/>
        <v>0.99242424242424243</v>
      </c>
    </row>
    <row r="1088" spans="1:7" x14ac:dyDescent="0.25">
      <c r="A1088" s="77" t="s">
        <v>210</v>
      </c>
      <c r="B1088" s="78" t="s">
        <v>222</v>
      </c>
      <c r="C1088" s="78" t="s">
        <v>80</v>
      </c>
      <c r="D1088" s="78" t="s">
        <v>209</v>
      </c>
      <c r="E1088" s="79">
        <v>13.2</v>
      </c>
      <c r="F1088" s="55">
        <v>13.1</v>
      </c>
      <c r="G1088" s="44">
        <f t="shared" si="18"/>
        <v>0.99242424242424243</v>
      </c>
    </row>
    <row r="1089" spans="1:7" s="65" customFormat="1" ht="94.5" x14ac:dyDescent="0.25">
      <c r="A1089" s="73" t="s">
        <v>39</v>
      </c>
      <c r="B1089" s="74" t="s">
        <v>191</v>
      </c>
      <c r="C1089" s="74"/>
      <c r="D1089" s="74"/>
      <c r="E1089" s="75">
        <v>40693.800000000003</v>
      </c>
      <c r="F1089" s="54">
        <v>40693.699999999997</v>
      </c>
      <c r="G1089" s="39">
        <f t="shared" si="18"/>
        <v>0.9999975426232004</v>
      </c>
    </row>
    <row r="1090" spans="1:7" ht="61.5" customHeight="1" x14ac:dyDescent="0.25">
      <c r="A1090" s="77" t="s">
        <v>17</v>
      </c>
      <c r="B1090" s="78" t="s">
        <v>191</v>
      </c>
      <c r="C1090" s="78" t="s">
        <v>16</v>
      </c>
      <c r="D1090" s="78"/>
      <c r="E1090" s="79">
        <v>37424.9</v>
      </c>
      <c r="F1090" s="55">
        <v>37424.9</v>
      </c>
      <c r="G1090" s="44">
        <f t="shared" si="18"/>
        <v>1</v>
      </c>
    </row>
    <row r="1091" spans="1:7" x14ac:dyDescent="0.25">
      <c r="A1091" s="77" t="s">
        <v>210</v>
      </c>
      <c r="B1091" s="78" t="s">
        <v>191</v>
      </c>
      <c r="C1091" s="78" t="s">
        <v>16</v>
      </c>
      <c r="D1091" s="78" t="s">
        <v>209</v>
      </c>
      <c r="E1091" s="79">
        <v>28768</v>
      </c>
      <c r="F1091" s="55">
        <v>28768</v>
      </c>
      <c r="G1091" s="44">
        <f t="shared" si="18"/>
        <v>1</v>
      </c>
    </row>
    <row r="1092" spans="1:7" ht="17.25" customHeight="1" x14ac:dyDescent="0.25">
      <c r="A1092" s="77" t="s">
        <v>225</v>
      </c>
      <c r="B1092" s="78" t="s">
        <v>191</v>
      </c>
      <c r="C1092" s="78" t="s">
        <v>16</v>
      </c>
      <c r="D1092" s="78" t="s">
        <v>224</v>
      </c>
      <c r="E1092" s="79">
        <v>8656.9</v>
      </c>
      <c r="F1092" s="55">
        <v>8656.9</v>
      </c>
      <c r="G1092" s="44">
        <f t="shared" si="18"/>
        <v>1</v>
      </c>
    </row>
    <row r="1093" spans="1:7" ht="31.5" x14ac:dyDescent="0.25">
      <c r="A1093" s="77" t="s">
        <v>21</v>
      </c>
      <c r="B1093" s="78" t="s">
        <v>191</v>
      </c>
      <c r="C1093" s="78" t="s">
        <v>20</v>
      </c>
      <c r="D1093" s="78"/>
      <c r="E1093" s="79">
        <v>1999.2</v>
      </c>
      <c r="F1093" s="55">
        <v>1999.1</v>
      </c>
      <c r="G1093" s="44">
        <f t="shared" si="18"/>
        <v>0.99994997999199675</v>
      </c>
    </row>
    <row r="1094" spans="1:7" x14ac:dyDescent="0.25">
      <c r="A1094" s="77" t="s">
        <v>210</v>
      </c>
      <c r="B1094" s="78" t="s">
        <v>191</v>
      </c>
      <c r="C1094" s="78" t="s">
        <v>20</v>
      </c>
      <c r="D1094" s="78" t="s">
        <v>209</v>
      </c>
      <c r="E1094" s="79">
        <v>1053.5</v>
      </c>
      <c r="F1094" s="55">
        <v>1053.4000000000001</v>
      </c>
      <c r="G1094" s="44">
        <f t="shared" si="18"/>
        <v>0.99990507831039399</v>
      </c>
    </row>
    <row r="1095" spans="1:7" ht="17.25" customHeight="1" x14ac:dyDescent="0.25">
      <c r="A1095" s="77" t="s">
        <v>225</v>
      </c>
      <c r="B1095" s="78" t="s">
        <v>191</v>
      </c>
      <c r="C1095" s="78" t="s">
        <v>20</v>
      </c>
      <c r="D1095" s="78" t="s">
        <v>224</v>
      </c>
      <c r="E1095" s="79">
        <v>945.7</v>
      </c>
      <c r="F1095" s="55">
        <v>945.7</v>
      </c>
      <c r="G1095" s="44">
        <f t="shared" si="18"/>
        <v>1</v>
      </c>
    </row>
    <row r="1096" spans="1:7" ht="31.5" x14ac:dyDescent="0.25">
      <c r="A1096" s="77" t="s">
        <v>41</v>
      </c>
      <c r="B1096" s="78" t="s">
        <v>191</v>
      </c>
      <c r="C1096" s="78" t="s">
        <v>40</v>
      </c>
      <c r="D1096" s="78"/>
      <c r="E1096" s="79">
        <v>917.1</v>
      </c>
      <c r="F1096" s="55">
        <v>917.1</v>
      </c>
      <c r="G1096" s="44">
        <f t="shared" si="18"/>
        <v>1</v>
      </c>
    </row>
    <row r="1097" spans="1:7" x14ac:dyDescent="0.25">
      <c r="A1097" s="77" t="s">
        <v>45</v>
      </c>
      <c r="B1097" s="78" t="s">
        <v>191</v>
      </c>
      <c r="C1097" s="78" t="s">
        <v>40</v>
      </c>
      <c r="D1097" s="78" t="s">
        <v>44</v>
      </c>
      <c r="E1097" s="79">
        <v>917.1</v>
      </c>
      <c r="F1097" s="55">
        <v>917.1</v>
      </c>
      <c r="G1097" s="44">
        <f t="shared" si="18"/>
        <v>1</v>
      </c>
    </row>
    <row r="1098" spans="1:7" x14ac:dyDescent="0.25">
      <c r="A1098" s="77" t="s">
        <v>72</v>
      </c>
      <c r="B1098" s="78" t="s">
        <v>191</v>
      </c>
      <c r="C1098" s="78" t="s">
        <v>3</v>
      </c>
      <c r="D1098" s="78"/>
      <c r="E1098" s="79">
        <v>352.6</v>
      </c>
      <c r="F1098" s="55">
        <v>352.6</v>
      </c>
      <c r="G1098" s="44">
        <f t="shared" si="18"/>
        <v>1</v>
      </c>
    </row>
    <row r="1099" spans="1:7" x14ac:dyDescent="0.25">
      <c r="A1099" s="77" t="s">
        <v>210</v>
      </c>
      <c r="B1099" s="78" t="s">
        <v>191</v>
      </c>
      <c r="C1099" s="78" t="s">
        <v>3</v>
      </c>
      <c r="D1099" s="78" t="s">
        <v>209</v>
      </c>
      <c r="E1099" s="79">
        <v>15.9</v>
      </c>
      <c r="F1099" s="55">
        <v>15.9</v>
      </c>
      <c r="G1099" s="44">
        <f t="shared" si="18"/>
        <v>1</v>
      </c>
    </row>
    <row r="1100" spans="1:7" ht="17.25" customHeight="1" x14ac:dyDescent="0.25">
      <c r="A1100" s="77" t="s">
        <v>225</v>
      </c>
      <c r="B1100" s="78" t="s">
        <v>191</v>
      </c>
      <c r="C1100" s="78" t="s">
        <v>3</v>
      </c>
      <c r="D1100" s="78" t="s">
        <v>224</v>
      </c>
      <c r="E1100" s="79">
        <v>336.7</v>
      </c>
      <c r="F1100" s="55">
        <v>336.7</v>
      </c>
      <c r="G1100" s="44">
        <f t="shared" ref="G1100:G1127" si="19">F1100/E1100</f>
        <v>1</v>
      </c>
    </row>
    <row r="1101" spans="1:7" s="65" customFormat="1" ht="47.25" x14ac:dyDescent="0.25">
      <c r="A1101" s="73" t="s">
        <v>198</v>
      </c>
      <c r="B1101" s="74" t="s">
        <v>197</v>
      </c>
      <c r="C1101" s="74"/>
      <c r="D1101" s="74"/>
      <c r="E1101" s="75">
        <v>202332.2</v>
      </c>
      <c r="F1101" s="54">
        <v>201130.8</v>
      </c>
      <c r="G1101" s="39">
        <f t="shared" si="19"/>
        <v>0.99406224021683143</v>
      </c>
    </row>
    <row r="1102" spans="1:7" s="65" customFormat="1" ht="63" x14ac:dyDescent="0.25">
      <c r="A1102" s="73" t="s">
        <v>200</v>
      </c>
      <c r="B1102" s="74" t="s">
        <v>199</v>
      </c>
      <c r="C1102" s="74"/>
      <c r="D1102" s="74"/>
      <c r="E1102" s="75">
        <v>14946.5</v>
      </c>
      <c r="F1102" s="54">
        <v>14925.2</v>
      </c>
      <c r="G1102" s="39">
        <f t="shared" si="19"/>
        <v>0.99857491720469682</v>
      </c>
    </row>
    <row r="1103" spans="1:7" s="65" customFormat="1" ht="47.25" x14ac:dyDescent="0.25">
      <c r="A1103" s="73" t="s">
        <v>202</v>
      </c>
      <c r="B1103" s="74" t="s">
        <v>201</v>
      </c>
      <c r="C1103" s="74"/>
      <c r="D1103" s="74"/>
      <c r="E1103" s="75">
        <v>2205.4</v>
      </c>
      <c r="F1103" s="54">
        <v>2205.4</v>
      </c>
      <c r="G1103" s="39">
        <f t="shared" si="19"/>
        <v>1</v>
      </c>
    </row>
    <row r="1104" spans="1:7" ht="31.5" x14ac:dyDescent="0.25">
      <c r="A1104" s="77" t="s">
        <v>41</v>
      </c>
      <c r="B1104" s="78" t="s">
        <v>201</v>
      </c>
      <c r="C1104" s="78" t="s">
        <v>40</v>
      </c>
      <c r="D1104" s="78"/>
      <c r="E1104" s="79">
        <v>2205.4</v>
      </c>
      <c r="F1104" s="55">
        <v>2205.4</v>
      </c>
      <c r="G1104" s="44">
        <f t="shared" si="19"/>
        <v>1</v>
      </c>
    </row>
    <row r="1105" spans="1:7" x14ac:dyDescent="0.25">
      <c r="A1105" s="77" t="s">
        <v>196</v>
      </c>
      <c r="B1105" s="78" t="s">
        <v>201</v>
      </c>
      <c r="C1105" s="78" t="s">
        <v>40</v>
      </c>
      <c r="D1105" s="78" t="s">
        <v>195</v>
      </c>
      <c r="E1105" s="79">
        <v>2205.4</v>
      </c>
      <c r="F1105" s="55">
        <v>2205.4</v>
      </c>
      <c r="G1105" s="44">
        <f t="shared" si="19"/>
        <v>1</v>
      </c>
    </row>
    <row r="1106" spans="1:7" s="65" customFormat="1" ht="63" x14ac:dyDescent="0.25">
      <c r="A1106" s="73" t="s">
        <v>204</v>
      </c>
      <c r="B1106" s="74" t="s">
        <v>203</v>
      </c>
      <c r="C1106" s="74"/>
      <c r="D1106" s="74"/>
      <c r="E1106" s="75">
        <v>11357.5</v>
      </c>
      <c r="F1106" s="54">
        <v>11357.5</v>
      </c>
      <c r="G1106" s="39">
        <f t="shared" si="19"/>
        <v>1</v>
      </c>
    </row>
    <row r="1107" spans="1:7" ht="31.5" x14ac:dyDescent="0.25">
      <c r="A1107" s="77" t="s">
        <v>21</v>
      </c>
      <c r="B1107" s="78" t="s">
        <v>203</v>
      </c>
      <c r="C1107" s="78" t="s">
        <v>20</v>
      </c>
      <c r="D1107" s="78"/>
      <c r="E1107" s="79">
        <v>11357.5</v>
      </c>
      <c r="F1107" s="55">
        <v>11357.5</v>
      </c>
      <c r="G1107" s="44">
        <f t="shared" si="19"/>
        <v>1</v>
      </c>
    </row>
    <row r="1108" spans="1:7" x14ac:dyDescent="0.25">
      <c r="A1108" s="77" t="s">
        <v>196</v>
      </c>
      <c r="B1108" s="78" t="s">
        <v>203</v>
      </c>
      <c r="C1108" s="78" t="s">
        <v>20</v>
      </c>
      <c r="D1108" s="78" t="s">
        <v>195</v>
      </c>
      <c r="E1108" s="79">
        <v>11357.5</v>
      </c>
      <c r="F1108" s="55">
        <v>11357.5</v>
      </c>
      <c r="G1108" s="44">
        <f t="shared" si="19"/>
        <v>1</v>
      </c>
    </row>
    <row r="1109" spans="1:7" s="65" customFormat="1" ht="63" x14ac:dyDescent="0.25">
      <c r="A1109" s="73" t="s">
        <v>206</v>
      </c>
      <c r="B1109" s="74" t="s">
        <v>205</v>
      </c>
      <c r="C1109" s="74"/>
      <c r="D1109" s="74"/>
      <c r="E1109" s="75">
        <v>1083.5999999999999</v>
      </c>
      <c r="F1109" s="54">
        <v>1082.3</v>
      </c>
      <c r="G1109" s="39">
        <f t="shared" si="19"/>
        <v>0.99880029531192327</v>
      </c>
    </row>
    <row r="1110" spans="1:7" ht="31.5" x14ac:dyDescent="0.25">
      <c r="A1110" s="77" t="s">
        <v>21</v>
      </c>
      <c r="B1110" s="78" t="s">
        <v>205</v>
      </c>
      <c r="C1110" s="78" t="s">
        <v>20</v>
      </c>
      <c r="D1110" s="78"/>
      <c r="E1110" s="79">
        <v>589</v>
      </c>
      <c r="F1110" s="55">
        <v>587.70000000000005</v>
      </c>
      <c r="G1110" s="44">
        <f t="shared" si="19"/>
        <v>0.99779286926994915</v>
      </c>
    </row>
    <row r="1111" spans="1:7" x14ac:dyDescent="0.25">
      <c r="A1111" s="77" t="s">
        <v>196</v>
      </c>
      <c r="B1111" s="78" t="s">
        <v>205</v>
      </c>
      <c r="C1111" s="78" t="s">
        <v>20</v>
      </c>
      <c r="D1111" s="78" t="s">
        <v>195</v>
      </c>
      <c r="E1111" s="79">
        <v>589</v>
      </c>
      <c r="F1111" s="55">
        <v>587.70000000000005</v>
      </c>
      <c r="G1111" s="44">
        <f t="shared" si="19"/>
        <v>0.99779286926994915</v>
      </c>
    </row>
    <row r="1112" spans="1:7" ht="31.5" x14ac:dyDescent="0.25">
      <c r="A1112" s="77" t="s">
        <v>41</v>
      </c>
      <c r="B1112" s="78" t="s">
        <v>205</v>
      </c>
      <c r="C1112" s="78" t="s">
        <v>40</v>
      </c>
      <c r="D1112" s="78"/>
      <c r="E1112" s="79">
        <v>494.6</v>
      </c>
      <c r="F1112" s="55">
        <v>494.6</v>
      </c>
      <c r="G1112" s="44">
        <f t="shared" si="19"/>
        <v>1</v>
      </c>
    </row>
    <row r="1113" spans="1:7" x14ac:dyDescent="0.25">
      <c r="A1113" s="77" t="s">
        <v>196</v>
      </c>
      <c r="B1113" s="78" t="s">
        <v>205</v>
      </c>
      <c r="C1113" s="78" t="s">
        <v>40</v>
      </c>
      <c r="D1113" s="78" t="s">
        <v>195</v>
      </c>
      <c r="E1113" s="79">
        <v>494.6</v>
      </c>
      <c r="F1113" s="55">
        <v>494.6</v>
      </c>
      <c r="G1113" s="44">
        <f t="shared" si="19"/>
        <v>1</v>
      </c>
    </row>
    <row r="1114" spans="1:7" s="65" customFormat="1" ht="63" x14ac:dyDescent="0.25">
      <c r="A1114" s="73" t="s">
        <v>208</v>
      </c>
      <c r="B1114" s="74" t="s">
        <v>207</v>
      </c>
      <c r="C1114" s="74"/>
      <c r="D1114" s="74"/>
      <c r="E1114" s="75">
        <v>300</v>
      </c>
      <c r="F1114" s="54">
        <v>280</v>
      </c>
      <c r="G1114" s="39">
        <f t="shared" si="19"/>
        <v>0.93333333333333335</v>
      </c>
    </row>
    <row r="1115" spans="1:7" ht="31.5" x14ac:dyDescent="0.25">
      <c r="A1115" s="77" t="s">
        <v>21</v>
      </c>
      <c r="B1115" s="78" t="s">
        <v>207</v>
      </c>
      <c r="C1115" s="78" t="s">
        <v>20</v>
      </c>
      <c r="D1115" s="78"/>
      <c r="E1115" s="79">
        <v>300</v>
      </c>
      <c r="F1115" s="55">
        <v>280</v>
      </c>
      <c r="G1115" s="44">
        <f t="shared" si="19"/>
        <v>0.93333333333333335</v>
      </c>
    </row>
    <row r="1116" spans="1:7" x14ac:dyDescent="0.25">
      <c r="A1116" s="77" t="s">
        <v>196</v>
      </c>
      <c r="B1116" s="78" t="s">
        <v>207</v>
      </c>
      <c r="C1116" s="78" t="s">
        <v>20</v>
      </c>
      <c r="D1116" s="78" t="s">
        <v>195</v>
      </c>
      <c r="E1116" s="79">
        <v>300</v>
      </c>
      <c r="F1116" s="55">
        <v>280</v>
      </c>
      <c r="G1116" s="44">
        <f t="shared" si="19"/>
        <v>0.93333333333333335</v>
      </c>
    </row>
    <row r="1117" spans="1:7" s="65" customFormat="1" ht="94.5" x14ac:dyDescent="0.25">
      <c r="A1117" s="73" t="s">
        <v>1603</v>
      </c>
      <c r="B1117" s="74" t="s">
        <v>1602</v>
      </c>
      <c r="C1117" s="74"/>
      <c r="D1117" s="74"/>
      <c r="E1117" s="75">
        <v>140505.70000000001</v>
      </c>
      <c r="F1117" s="54">
        <v>140505.60000000001</v>
      </c>
      <c r="G1117" s="39">
        <f t="shared" si="19"/>
        <v>0.99999928828510154</v>
      </c>
    </row>
    <row r="1118" spans="1:7" s="65" customFormat="1" ht="47.25" x14ac:dyDescent="0.25">
      <c r="A1118" s="73" t="s">
        <v>1605</v>
      </c>
      <c r="B1118" s="74" t="s">
        <v>1604</v>
      </c>
      <c r="C1118" s="74"/>
      <c r="D1118" s="74"/>
      <c r="E1118" s="75">
        <v>3860.5</v>
      </c>
      <c r="F1118" s="54">
        <v>3860.4</v>
      </c>
      <c r="G1118" s="39">
        <f t="shared" si="19"/>
        <v>0.9999740966196089</v>
      </c>
    </row>
    <row r="1119" spans="1:7" ht="31.5" x14ac:dyDescent="0.25">
      <c r="A1119" s="77" t="s">
        <v>362</v>
      </c>
      <c r="B1119" s="78" t="s">
        <v>1604</v>
      </c>
      <c r="C1119" s="78" t="s">
        <v>361</v>
      </c>
      <c r="D1119" s="78"/>
      <c r="E1119" s="79">
        <v>3860.5</v>
      </c>
      <c r="F1119" s="55">
        <v>3860.4</v>
      </c>
      <c r="G1119" s="44">
        <f t="shared" si="19"/>
        <v>0.9999740966196089</v>
      </c>
    </row>
    <row r="1120" spans="1:7" x14ac:dyDescent="0.25">
      <c r="A1120" s="77" t="s">
        <v>196</v>
      </c>
      <c r="B1120" s="78" t="s">
        <v>1604</v>
      </c>
      <c r="C1120" s="78" t="s">
        <v>361</v>
      </c>
      <c r="D1120" s="78" t="s">
        <v>195</v>
      </c>
      <c r="E1120" s="79">
        <v>3860.5</v>
      </c>
      <c r="F1120" s="55">
        <v>3860.4</v>
      </c>
      <c r="G1120" s="44">
        <f t="shared" si="19"/>
        <v>0.9999740966196089</v>
      </c>
    </row>
    <row r="1121" spans="1:8" s="65" customFormat="1" ht="63" x14ac:dyDescent="0.25">
      <c r="A1121" s="73" t="s">
        <v>1607</v>
      </c>
      <c r="B1121" s="74" t="s">
        <v>1606</v>
      </c>
      <c r="C1121" s="74"/>
      <c r="D1121" s="74"/>
      <c r="E1121" s="75">
        <v>136645.20000000001</v>
      </c>
      <c r="F1121" s="54">
        <v>136645.20000000001</v>
      </c>
      <c r="G1121" s="39">
        <f t="shared" si="19"/>
        <v>1</v>
      </c>
    </row>
    <row r="1122" spans="1:8" x14ac:dyDescent="0.25">
      <c r="A1122" s="77" t="s">
        <v>113</v>
      </c>
      <c r="B1122" s="78" t="s">
        <v>1606</v>
      </c>
      <c r="C1122" s="78" t="s">
        <v>112</v>
      </c>
      <c r="D1122" s="78"/>
      <c r="E1122" s="79">
        <v>136645.20000000001</v>
      </c>
      <c r="F1122" s="55">
        <v>136645.20000000001</v>
      </c>
      <c r="G1122" s="44">
        <f t="shared" si="19"/>
        <v>1</v>
      </c>
    </row>
    <row r="1123" spans="1:8" x14ac:dyDescent="0.25">
      <c r="A1123" s="77" t="s">
        <v>196</v>
      </c>
      <c r="B1123" s="78" t="s">
        <v>1606</v>
      </c>
      <c r="C1123" s="78" t="s">
        <v>112</v>
      </c>
      <c r="D1123" s="78" t="s">
        <v>195</v>
      </c>
      <c r="E1123" s="79">
        <v>136645.20000000001</v>
      </c>
      <c r="F1123" s="55">
        <v>136645.20000000001</v>
      </c>
      <c r="G1123" s="44">
        <f t="shared" si="19"/>
        <v>1</v>
      </c>
    </row>
    <row r="1124" spans="1:8" s="65" customFormat="1" ht="63" x14ac:dyDescent="0.25">
      <c r="A1124" s="73" t="s">
        <v>1609</v>
      </c>
      <c r="B1124" s="74" t="s">
        <v>1608</v>
      </c>
      <c r="C1124" s="74"/>
      <c r="D1124" s="74"/>
      <c r="E1124" s="75">
        <v>45700</v>
      </c>
      <c r="F1124" s="54">
        <v>45700</v>
      </c>
      <c r="G1124" s="39">
        <f t="shared" si="19"/>
        <v>1</v>
      </c>
    </row>
    <row r="1125" spans="1:8" s="65" customFormat="1" ht="63" x14ac:dyDescent="0.25">
      <c r="A1125" s="73" t="s">
        <v>1611</v>
      </c>
      <c r="B1125" s="74" t="s">
        <v>1610</v>
      </c>
      <c r="C1125" s="74"/>
      <c r="D1125" s="74"/>
      <c r="E1125" s="75">
        <v>45700</v>
      </c>
      <c r="F1125" s="54">
        <v>45700</v>
      </c>
      <c r="G1125" s="39">
        <f t="shared" si="19"/>
        <v>1</v>
      </c>
    </row>
    <row r="1126" spans="1:8" x14ac:dyDescent="0.25">
      <c r="A1126" s="77" t="s">
        <v>113</v>
      </c>
      <c r="B1126" s="78" t="s">
        <v>1610</v>
      </c>
      <c r="C1126" s="78" t="s">
        <v>112</v>
      </c>
      <c r="D1126" s="78"/>
      <c r="E1126" s="79">
        <v>45700</v>
      </c>
      <c r="F1126" s="55">
        <v>45700</v>
      </c>
      <c r="G1126" s="44">
        <f t="shared" si="19"/>
        <v>1</v>
      </c>
    </row>
    <row r="1127" spans="1:8" x14ac:dyDescent="0.25">
      <c r="A1127" s="77" t="s">
        <v>196</v>
      </c>
      <c r="B1127" s="78" t="s">
        <v>1610</v>
      </c>
      <c r="C1127" s="78" t="s">
        <v>112</v>
      </c>
      <c r="D1127" s="78" t="s">
        <v>195</v>
      </c>
      <c r="E1127" s="79">
        <v>45700</v>
      </c>
      <c r="F1127" s="55">
        <v>45700</v>
      </c>
      <c r="G1127" s="44">
        <f t="shared" si="19"/>
        <v>1</v>
      </c>
    </row>
    <row r="1128" spans="1:8" s="65" customFormat="1" ht="157.5" customHeight="1" x14ac:dyDescent="0.25">
      <c r="A1128" s="84" t="s">
        <v>2115</v>
      </c>
      <c r="B1128" s="11" t="s">
        <v>2116</v>
      </c>
      <c r="C1128" s="85"/>
      <c r="D1128" s="11"/>
      <c r="E1128" s="75">
        <v>1180</v>
      </c>
      <c r="F1128" s="54">
        <v>0</v>
      </c>
      <c r="G1128" s="39">
        <f t="shared" ref="G1128:G1131" si="20">F1128/E1128</f>
        <v>0</v>
      </c>
    </row>
    <row r="1129" spans="1:8" s="65" customFormat="1" ht="94.5" x14ac:dyDescent="0.25">
      <c r="A1129" s="86" t="s">
        <v>39</v>
      </c>
      <c r="B1129" s="11" t="s">
        <v>2117</v>
      </c>
      <c r="C1129" s="85"/>
      <c r="D1129" s="11"/>
      <c r="E1129" s="75">
        <v>1180</v>
      </c>
      <c r="F1129" s="54">
        <v>0</v>
      </c>
      <c r="G1129" s="39">
        <f t="shared" si="20"/>
        <v>0</v>
      </c>
    </row>
    <row r="1130" spans="1:8" ht="31.5" x14ac:dyDescent="0.25">
      <c r="A1130" s="82" t="s">
        <v>362</v>
      </c>
      <c r="B1130" s="13" t="s">
        <v>2117</v>
      </c>
      <c r="C1130" s="83" t="s">
        <v>361</v>
      </c>
      <c r="D1130" s="13"/>
      <c r="E1130" s="79">
        <v>1180</v>
      </c>
      <c r="F1130" s="55">
        <v>0</v>
      </c>
      <c r="G1130" s="44">
        <f t="shared" si="20"/>
        <v>0</v>
      </c>
    </row>
    <row r="1131" spans="1:8" x14ac:dyDescent="0.25">
      <c r="A1131" s="82" t="s">
        <v>196</v>
      </c>
      <c r="B1131" s="13" t="s">
        <v>2117</v>
      </c>
      <c r="C1131" s="83" t="s">
        <v>361</v>
      </c>
      <c r="D1131" s="13" t="s">
        <v>195</v>
      </c>
      <c r="E1131" s="79">
        <v>1180</v>
      </c>
      <c r="F1131" s="55">
        <v>0</v>
      </c>
      <c r="G1131" s="44">
        <f t="shared" si="20"/>
        <v>0</v>
      </c>
    </row>
    <row r="1132" spans="1:8" s="65" customFormat="1" ht="31.5" x14ac:dyDescent="0.25">
      <c r="A1132" s="73" t="s">
        <v>9</v>
      </c>
      <c r="B1132" s="74" t="s">
        <v>8</v>
      </c>
      <c r="C1132" s="74"/>
      <c r="D1132" s="74"/>
      <c r="E1132" s="75">
        <v>1377614.5</v>
      </c>
      <c r="F1132" s="54">
        <v>1376668.1</v>
      </c>
      <c r="G1132" s="39">
        <f t="shared" ref="G1132:G1167" si="21">F1132/E1132</f>
        <v>0.99931301536097372</v>
      </c>
      <c r="H1132" s="76"/>
    </row>
    <row r="1133" spans="1:8" s="65" customFormat="1" ht="63" x14ac:dyDescent="0.25">
      <c r="A1133" s="73" t="s">
        <v>419</v>
      </c>
      <c r="B1133" s="74" t="s">
        <v>418</v>
      </c>
      <c r="C1133" s="74"/>
      <c r="D1133" s="74"/>
      <c r="E1133" s="75">
        <v>153931.29999999999</v>
      </c>
      <c r="F1133" s="54">
        <v>153740.29999999999</v>
      </c>
      <c r="G1133" s="39">
        <f t="shared" si="21"/>
        <v>0.99875918672810537</v>
      </c>
    </row>
    <row r="1134" spans="1:8" s="65" customFormat="1" ht="63" x14ac:dyDescent="0.25">
      <c r="A1134" s="73" t="s">
        <v>421</v>
      </c>
      <c r="B1134" s="74" t="s">
        <v>420</v>
      </c>
      <c r="C1134" s="74"/>
      <c r="D1134" s="74"/>
      <c r="E1134" s="75">
        <v>46550</v>
      </c>
      <c r="F1134" s="54">
        <v>46550</v>
      </c>
      <c r="G1134" s="39">
        <f t="shared" si="21"/>
        <v>1</v>
      </c>
    </row>
    <row r="1135" spans="1:8" s="65" customFormat="1" ht="31.5" x14ac:dyDescent="0.25">
      <c r="A1135" s="73" t="s">
        <v>423</v>
      </c>
      <c r="B1135" s="74" t="s">
        <v>422</v>
      </c>
      <c r="C1135" s="74"/>
      <c r="D1135" s="74"/>
      <c r="E1135" s="75">
        <v>46550</v>
      </c>
      <c r="F1135" s="54">
        <v>46550</v>
      </c>
      <c r="G1135" s="39">
        <f t="shared" si="21"/>
        <v>1</v>
      </c>
    </row>
    <row r="1136" spans="1:8" x14ac:dyDescent="0.25">
      <c r="A1136" s="77" t="s">
        <v>113</v>
      </c>
      <c r="B1136" s="78" t="s">
        <v>422</v>
      </c>
      <c r="C1136" s="78" t="s">
        <v>112</v>
      </c>
      <c r="D1136" s="78"/>
      <c r="E1136" s="79">
        <v>46550</v>
      </c>
      <c r="F1136" s="55">
        <v>46550</v>
      </c>
      <c r="G1136" s="44">
        <f t="shared" si="21"/>
        <v>1</v>
      </c>
    </row>
    <row r="1137" spans="1:7" x14ac:dyDescent="0.25">
      <c r="A1137" s="77" t="s">
        <v>33</v>
      </c>
      <c r="B1137" s="78" t="s">
        <v>422</v>
      </c>
      <c r="C1137" s="78" t="s">
        <v>112</v>
      </c>
      <c r="D1137" s="78" t="s">
        <v>32</v>
      </c>
      <c r="E1137" s="79">
        <v>46550</v>
      </c>
      <c r="F1137" s="55">
        <v>46550</v>
      </c>
      <c r="G1137" s="44">
        <f t="shared" si="21"/>
        <v>1</v>
      </c>
    </row>
    <row r="1138" spans="1:7" s="65" customFormat="1" ht="63" x14ac:dyDescent="0.25">
      <c r="A1138" s="73" t="s">
        <v>2030</v>
      </c>
      <c r="B1138" s="74" t="s">
        <v>2029</v>
      </c>
      <c r="C1138" s="74"/>
      <c r="D1138" s="74"/>
      <c r="E1138" s="75">
        <v>66999</v>
      </c>
      <c r="F1138" s="54">
        <v>66863.100000000006</v>
      </c>
      <c r="G1138" s="39">
        <f t="shared" si="21"/>
        <v>0.99797161151658986</v>
      </c>
    </row>
    <row r="1139" spans="1:7" s="65" customFormat="1" ht="78.75" x14ac:dyDescent="0.25">
      <c r="A1139" s="73" t="s">
        <v>2032</v>
      </c>
      <c r="B1139" s="74" t="s">
        <v>2031</v>
      </c>
      <c r="C1139" s="74"/>
      <c r="D1139" s="74"/>
      <c r="E1139" s="75">
        <v>66999</v>
      </c>
      <c r="F1139" s="54">
        <v>66863.100000000006</v>
      </c>
      <c r="G1139" s="39">
        <f t="shared" si="21"/>
        <v>0.99797161151658986</v>
      </c>
    </row>
    <row r="1140" spans="1:7" x14ac:dyDescent="0.25">
      <c r="A1140" s="77" t="s">
        <v>113</v>
      </c>
      <c r="B1140" s="78" t="s">
        <v>2031</v>
      </c>
      <c r="C1140" s="78" t="s">
        <v>112</v>
      </c>
      <c r="D1140" s="78"/>
      <c r="E1140" s="79">
        <v>66999</v>
      </c>
      <c r="F1140" s="55">
        <v>66863.100000000006</v>
      </c>
      <c r="G1140" s="44">
        <f t="shared" si="21"/>
        <v>0.99797161151658986</v>
      </c>
    </row>
    <row r="1141" spans="1:7" x14ac:dyDescent="0.25">
      <c r="A1141" s="77" t="s">
        <v>7</v>
      </c>
      <c r="B1141" s="78" t="s">
        <v>2031</v>
      </c>
      <c r="C1141" s="78" t="s">
        <v>112</v>
      </c>
      <c r="D1141" s="78" t="s">
        <v>6</v>
      </c>
      <c r="E1141" s="79">
        <v>66999</v>
      </c>
      <c r="F1141" s="55">
        <v>66863.100000000006</v>
      </c>
      <c r="G1141" s="44">
        <f t="shared" si="21"/>
        <v>0.99797161151658986</v>
      </c>
    </row>
    <row r="1142" spans="1:7" s="65" customFormat="1" ht="78.75" x14ac:dyDescent="0.25">
      <c r="A1142" s="73" t="s">
        <v>425</v>
      </c>
      <c r="B1142" s="74" t="s">
        <v>424</v>
      </c>
      <c r="C1142" s="74"/>
      <c r="D1142" s="74"/>
      <c r="E1142" s="75">
        <v>1998</v>
      </c>
      <c r="F1142" s="54">
        <v>1998</v>
      </c>
      <c r="G1142" s="39">
        <f t="shared" si="21"/>
        <v>1</v>
      </c>
    </row>
    <row r="1143" spans="1:7" s="65" customFormat="1" ht="78.75" x14ac:dyDescent="0.25">
      <c r="A1143" s="73" t="s">
        <v>427</v>
      </c>
      <c r="B1143" s="74" t="s">
        <v>426</v>
      </c>
      <c r="C1143" s="74"/>
      <c r="D1143" s="74"/>
      <c r="E1143" s="75">
        <v>1998</v>
      </c>
      <c r="F1143" s="54">
        <v>1998</v>
      </c>
      <c r="G1143" s="39">
        <f t="shared" si="21"/>
        <v>1</v>
      </c>
    </row>
    <row r="1144" spans="1:7" x14ac:dyDescent="0.25">
      <c r="A1144" s="77" t="s">
        <v>113</v>
      </c>
      <c r="B1144" s="78" t="s">
        <v>426</v>
      </c>
      <c r="C1144" s="78" t="s">
        <v>112</v>
      </c>
      <c r="D1144" s="78"/>
      <c r="E1144" s="79">
        <v>1998</v>
      </c>
      <c r="F1144" s="55">
        <v>1998</v>
      </c>
      <c r="G1144" s="44">
        <f t="shared" si="21"/>
        <v>1</v>
      </c>
    </row>
    <row r="1145" spans="1:7" x14ac:dyDescent="0.25">
      <c r="A1145" s="77" t="s">
        <v>33</v>
      </c>
      <c r="B1145" s="78" t="s">
        <v>426</v>
      </c>
      <c r="C1145" s="78" t="s">
        <v>112</v>
      </c>
      <c r="D1145" s="78" t="s">
        <v>32</v>
      </c>
      <c r="E1145" s="79">
        <v>1998</v>
      </c>
      <c r="F1145" s="55">
        <v>1998</v>
      </c>
      <c r="G1145" s="44">
        <f t="shared" si="21"/>
        <v>1</v>
      </c>
    </row>
    <row r="1146" spans="1:7" s="65" customFormat="1" ht="47.25" x14ac:dyDescent="0.25">
      <c r="A1146" s="73" t="s">
        <v>429</v>
      </c>
      <c r="B1146" s="74" t="s">
        <v>428</v>
      </c>
      <c r="C1146" s="74"/>
      <c r="D1146" s="74"/>
      <c r="E1146" s="75">
        <v>1552</v>
      </c>
      <c r="F1146" s="54">
        <v>1551.8</v>
      </c>
      <c r="G1146" s="39">
        <f t="shared" si="21"/>
        <v>0.99987113402061856</v>
      </c>
    </row>
    <row r="1147" spans="1:7" s="65" customFormat="1" ht="63" x14ac:dyDescent="0.25">
      <c r="A1147" s="73" t="s">
        <v>431</v>
      </c>
      <c r="B1147" s="74" t="s">
        <v>430</v>
      </c>
      <c r="C1147" s="74"/>
      <c r="D1147" s="74"/>
      <c r="E1147" s="75">
        <v>724</v>
      </c>
      <c r="F1147" s="54">
        <v>723.9</v>
      </c>
      <c r="G1147" s="39">
        <f t="shared" si="21"/>
        <v>0.99986187845303864</v>
      </c>
    </row>
    <row r="1148" spans="1:7" x14ac:dyDescent="0.25">
      <c r="A1148" s="77" t="s">
        <v>113</v>
      </c>
      <c r="B1148" s="78" t="s">
        <v>430</v>
      </c>
      <c r="C1148" s="78" t="s">
        <v>112</v>
      </c>
      <c r="D1148" s="78"/>
      <c r="E1148" s="79">
        <v>724</v>
      </c>
      <c r="F1148" s="55">
        <v>723.9</v>
      </c>
      <c r="G1148" s="44">
        <f t="shared" si="21"/>
        <v>0.99986187845303864</v>
      </c>
    </row>
    <row r="1149" spans="1:7" x14ac:dyDescent="0.25">
      <c r="A1149" s="77" t="s">
        <v>33</v>
      </c>
      <c r="B1149" s="78" t="s">
        <v>430</v>
      </c>
      <c r="C1149" s="78" t="s">
        <v>112</v>
      </c>
      <c r="D1149" s="78" t="s">
        <v>32</v>
      </c>
      <c r="E1149" s="79">
        <v>724</v>
      </c>
      <c r="F1149" s="55">
        <v>723.9</v>
      </c>
      <c r="G1149" s="44">
        <f t="shared" si="21"/>
        <v>0.99986187845303864</v>
      </c>
    </row>
    <row r="1150" spans="1:7" s="65" customFormat="1" ht="47.25" x14ac:dyDescent="0.25">
      <c r="A1150" s="73" t="s">
        <v>433</v>
      </c>
      <c r="B1150" s="74" t="s">
        <v>432</v>
      </c>
      <c r="C1150" s="74"/>
      <c r="D1150" s="74"/>
      <c r="E1150" s="75">
        <v>828</v>
      </c>
      <c r="F1150" s="54">
        <v>827.9</v>
      </c>
      <c r="G1150" s="39">
        <f t="shared" si="21"/>
        <v>0.99987922705314003</v>
      </c>
    </row>
    <row r="1151" spans="1:7" x14ac:dyDescent="0.25">
      <c r="A1151" s="77" t="s">
        <v>113</v>
      </c>
      <c r="B1151" s="78" t="s">
        <v>432</v>
      </c>
      <c r="C1151" s="78" t="s">
        <v>112</v>
      </c>
      <c r="D1151" s="78"/>
      <c r="E1151" s="79">
        <v>828</v>
      </c>
      <c r="F1151" s="55">
        <v>827.9</v>
      </c>
      <c r="G1151" s="44">
        <f t="shared" si="21"/>
        <v>0.99987922705314003</v>
      </c>
    </row>
    <row r="1152" spans="1:7" x14ac:dyDescent="0.25">
      <c r="A1152" s="77" t="s">
        <v>33</v>
      </c>
      <c r="B1152" s="78" t="s">
        <v>432</v>
      </c>
      <c r="C1152" s="78" t="s">
        <v>112</v>
      </c>
      <c r="D1152" s="78" t="s">
        <v>32</v>
      </c>
      <c r="E1152" s="79">
        <v>828</v>
      </c>
      <c r="F1152" s="55">
        <v>827.9</v>
      </c>
      <c r="G1152" s="44">
        <f t="shared" si="21"/>
        <v>0.99987922705314003</v>
      </c>
    </row>
    <row r="1153" spans="1:7" s="65" customFormat="1" ht="47.25" x14ac:dyDescent="0.25">
      <c r="A1153" s="73" t="s">
        <v>1570</v>
      </c>
      <c r="B1153" s="74" t="s">
        <v>1569</v>
      </c>
      <c r="C1153" s="74"/>
      <c r="D1153" s="74"/>
      <c r="E1153" s="75">
        <v>23732.3</v>
      </c>
      <c r="F1153" s="54">
        <v>23677.4</v>
      </c>
      <c r="G1153" s="39">
        <f t="shared" si="21"/>
        <v>0.99768669703315749</v>
      </c>
    </row>
    <row r="1154" spans="1:7" s="65" customFormat="1" ht="47.25" x14ac:dyDescent="0.25">
      <c r="A1154" s="73" t="s">
        <v>1572</v>
      </c>
      <c r="B1154" s="74" t="s">
        <v>1571</v>
      </c>
      <c r="C1154" s="74"/>
      <c r="D1154" s="74"/>
      <c r="E1154" s="75">
        <v>23732.3</v>
      </c>
      <c r="F1154" s="54">
        <v>23677.4</v>
      </c>
      <c r="G1154" s="39">
        <f t="shared" si="21"/>
        <v>0.99768669703315749</v>
      </c>
    </row>
    <row r="1155" spans="1:7" x14ac:dyDescent="0.25">
      <c r="A1155" s="77" t="s">
        <v>113</v>
      </c>
      <c r="B1155" s="78" t="s">
        <v>1571</v>
      </c>
      <c r="C1155" s="78" t="s">
        <v>112</v>
      </c>
      <c r="D1155" s="78"/>
      <c r="E1155" s="79">
        <v>23732.3</v>
      </c>
      <c r="F1155" s="55">
        <v>23677.4</v>
      </c>
      <c r="G1155" s="44">
        <f t="shared" si="21"/>
        <v>0.99768669703315749</v>
      </c>
    </row>
    <row r="1156" spans="1:7" x14ac:dyDescent="0.25">
      <c r="A1156" s="77" t="s">
        <v>33</v>
      </c>
      <c r="B1156" s="78" t="s">
        <v>1571</v>
      </c>
      <c r="C1156" s="78" t="s">
        <v>112</v>
      </c>
      <c r="D1156" s="78" t="s">
        <v>32</v>
      </c>
      <c r="E1156" s="79">
        <v>23732.3</v>
      </c>
      <c r="F1156" s="55">
        <v>23677.4</v>
      </c>
      <c r="G1156" s="44">
        <f t="shared" si="21"/>
        <v>0.99768669703315749</v>
      </c>
    </row>
    <row r="1157" spans="1:7" s="65" customFormat="1" ht="47.25" x14ac:dyDescent="0.25">
      <c r="A1157" s="73" t="s">
        <v>1574</v>
      </c>
      <c r="B1157" s="74" t="s">
        <v>1573</v>
      </c>
      <c r="C1157" s="74"/>
      <c r="D1157" s="74"/>
      <c r="E1157" s="75">
        <v>13100</v>
      </c>
      <c r="F1157" s="54">
        <v>13100</v>
      </c>
      <c r="G1157" s="39">
        <f t="shared" si="21"/>
        <v>1</v>
      </c>
    </row>
    <row r="1158" spans="1:7" s="65" customFormat="1" ht="47.25" x14ac:dyDescent="0.25">
      <c r="A1158" s="73" t="s">
        <v>1576</v>
      </c>
      <c r="B1158" s="74" t="s">
        <v>1575</v>
      </c>
      <c r="C1158" s="74"/>
      <c r="D1158" s="74"/>
      <c r="E1158" s="75">
        <v>13100</v>
      </c>
      <c r="F1158" s="54">
        <v>13100</v>
      </c>
      <c r="G1158" s="39">
        <f t="shared" si="21"/>
        <v>1</v>
      </c>
    </row>
    <row r="1159" spans="1:7" x14ac:dyDescent="0.25">
      <c r="A1159" s="77" t="s">
        <v>113</v>
      </c>
      <c r="B1159" s="78" t="s">
        <v>1575</v>
      </c>
      <c r="C1159" s="78" t="s">
        <v>112</v>
      </c>
      <c r="D1159" s="78"/>
      <c r="E1159" s="79">
        <v>13100</v>
      </c>
      <c r="F1159" s="55">
        <v>13100</v>
      </c>
      <c r="G1159" s="44">
        <f t="shared" si="21"/>
        <v>1</v>
      </c>
    </row>
    <row r="1160" spans="1:7" x14ac:dyDescent="0.25">
      <c r="A1160" s="77" t="s">
        <v>33</v>
      </c>
      <c r="B1160" s="78" t="s">
        <v>1575</v>
      </c>
      <c r="C1160" s="78" t="s">
        <v>112</v>
      </c>
      <c r="D1160" s="78" t="s">
        <v>32</v>
      </c>
      <c r="E1160" s="79">
        <v>13100</v>
      </c>
      <c r="F1160" s="55">
        <v>13100</v>
      </c>
      <c r="G1160" s="44">
        <f t="shared" si="21"/>
        <v>1</v>
      </c>
    </row>
    <row r="1161" spans="1:7" s="65" customFormat="1" ht="47.25" x14ac:dyDescent="0.25">
      <c r="A1161" s="73" t="s">
        <v>35</v>
      </c>
      <c r="B1161" s="74" t="s">
        <v>34</v>
      </c>
      <c r="C1161" s="74"/>
      <c r="D1161" s="74"/>
      <c r="E1161" s="75">
        <v>1030696.8</v>
      </c>
      <c r="F1161" s="54">
        <v>1030696.7</v>
      </c>
      <c r="G1161" s="39">
        <f t="shared" si="21"/>
        <v>0.99999990297825692</v>
      </c>
    </row>
    <row r="1162" spans="1:7" s="65" customFormat="1" ht="31.5" x14ac:dyDescent="0.25">
      <c r="A1162" s="73" t="s">
        <v>435</v>
      </c>
      <c r="B1162" s="74" t="s">
        <v>434</v>
      </c>
      <c r="C1162" s="74"/>
      <c r="D1162" s="74"/>
      <c r="E1162" s="75">
        <v>459161.8</v>
      </c>
      <c r="F1162" s="54">
        <v>459046.8</v>
      </c>
      <c r="G1162" s="39">
        <f t="shared" si="21"/>
        <v>0.99974954362492696</v>
      </c>
    </row>
    <row r="1163" spans="1:7" s="65" customFormat="1" ht="94.5" x14ac:dyDescent="0.25">
      <c r="A1163" s="73" t="s">
        <v>39</v>
      </c>
      <c r="B1163" s="74" t="s">
        <v>436</v>
      </c>
      <c r="C1163" s="74"/>
      <c r="D1163" s="74"/>
      <c r="E1163" s="75">
        <v>459161.8</v>
      </c>
      <c r="F1163" s="54">
        <v>459046.8</v>
      </c>
      <c r="G1163" s="39">
        <f t="shared" si="21"/>
        <v>0.99974954362492696</v>
      </c>
    </row>
    <row r="1164" spans="1:7" ht="31.5" x14ac:dyDescent="0.25">
      <c r="A1164" s="77" t="s">
        <v>41</v>
      </c>
      <c r="B1164" s="78" t="s">
        <v>436</v>
      </c>
      <c r="C1164" s="78" t="s">
        <v>40</v>
      </c>
      <c r="D1164" s="78"/>
      <c r="E1164" s="79">
        <v>459161.8</v>
      </c>
      <c r="F1164" s="55">
        <v>459046.8</v>
      </c>
      <c r="G1164" s="44">
        <f t="shared" si="21"/>
        <v>0.99974954362492696</v>
      </c>
    </row>
    <row r="1165" spans="1:7" x14ac:dyDescent="0.25">
      <c r="A1165" s="77" t="s">
        <v>33</v>
      </c>
      <c r="B1165" s="78" t="s">
        <v>436</v>
      </c>
      <c r="C1165" s="78" t="s">
        <v>40</v>
      </c>
      <c r="D1165" s="78" t="s">
        <v>32</v>
      </c>
      <c r="E1165" s="79">
        <v>459161.8</v>
      </c>
      <c r="F1165" s="55">
        <v>459046.8</v>
      </c>
      <c r="G1165" s="44">
        <f t="shared" si="21"/>
        <v>0.99974954362492696</v>
      </c>
    </row>
    <row r="1166" spans="1:7" s="65" customFormat="1" ht="47.25" x14ac:dyDescent="0.25">
      <c r="A1166" s="73" t="s">
        <v>438</v>
      </c>
      <c r="B1166" s="74" t="s">
        <v>437</v>
      </c>
      <c r="C1166" s="74"/>
      <c r="D1166" s="74"/>
      <c r="E1166" s="75">
        <v>155269.9</v>
      </c>
      <c r="F1166" s="54">
        <v>155269.9</v>
      </c>
      <c r="G1166" s="39">
        <f t="shared" si="21"/>
        <v>1</v>
      </c>
    </row>
    <row r="1167" spans="1:7" s="65" customFormat="1" ht="94.5" x14ac:dyDescent="0.25">
      <c r="A1167" s="73" t="s">
        <v>39</v>
      </c>
      <c r="B1167" s="74" t="s">
        <v>439</v>
      </c>
      <c r="C1167" s="74"/>
      <c r="D1167" s="74"/>
      <c r="E1167" s="75">
        <v>155269.9</v>
      </c>
      <c r="F1167" s="54">
        <v>155269.9</v>
      </c>
      <c r="G1167" s="39">
        <f t="shared" si="21"/>
        <v>1</v>
      </c>
    </row>
    <row r="1168" spans="1:7" ht="31.5" x14ac:dyDescent="0.25">
      <c r="A1168" s="77" t="s">
        <v>41</v>
      </c>
      <c r="B1168" s="78" t="s">
        <v>439</v>
      </c>
      <c r="C1168" s="78" t="s">
        <v>40</v>
      </c>
      <c r="D1168" s="78"/>
      <c r="E1168" s="79">
        <v>155269.9</v>
      </c>
      <c r="F1168" s="55">
        <v>155269.9</v>
      </c>
      <c r="G1168" s="44">
        <f t="shared" ref="G1168:G1231" si="22">F1168/E1168</f>
        <v>1</v>
      </c>
    </row>
    <row r="1169" spans="1:7" x14ac:dyDescent="0.25">
      <c r="A1169" s="77" t="s">
        <v>33</v>
      </c>
      <c r="B1169" s="78" t="s">
        <v>439</v>
      </c>
      <c r="C1169" s="78" t="s">
        <v>40</v>
      </c>
      <c r="D1169" s="78" t="s">
        <v>32</v>
      </c>
      <c r="E1169" s="79">
        <v>155269.9</v>
      </c>
      <c r="F1169" s="55">
        <v>155269.9</v>
      </c>
      <c r="G1169" s="44">
        <f t="shared" si="22"/>
        <v>1</v>
      </c>
    </row>
    <row r="1170" spans="1:7" s="65" customFormat="1" ht="47.25" x14ac:dyDescent="0.25">
      <c r="A1170" s="73" t="s">
        <v>441</v>
      </c>
      <c r="B1170" s="74" t="s">
        <v>440</v>
      </c>
      <c r="C1170" s="74"/>
      <c r="D1170" s="74"/>
      <c r="E1170" s="75">
        <v>179134</v>
      </c>
      <c r="F1170" s="54">
        <v>179134</v>
      </c>
      <c r="G1170" s="39">
        <f t="shared" si="22"/>
        <v>1</v>
      </c>
    </row>
    <row r="1171" spans="1:7" s="65" customFormat="1" ht="94.5" x14ac:dyDescent="0.25">
      <c r="A1171" s="73" t="s">
        <v>39</v>
      </c>
      <c r="B1171" s="74" t="s">
        <v>442</v>
      </c>
      <c r="C1171" s="74"/>
      <c r="D1171" s="74"/>
      <c r="E1171" s="75">
        <v>179134</v>
      </c>
      <c r="F1171" s="54">
        <v>179134</v>
      </c>
      <c r="G1171" s="39">
        <f t="shared" si="22"/>
        <v>1</v>
      </c>
    </row>
    <row r="1172" spans="1:7" ht="31.5" x14ac:dyDescent="0.25">
      <c r="A1172" s="77" t="s">
        <v>41</v>
      </c>
      <c r="B1172" s="78" t="s">
        <v>442</v>
      </c>
      <c r="C1172" s="78" t="s">
        <v>40</v>
      </c>
      <c r="D1172" s="78"/>
      <c r="E1172" s="79">
        <v>179134</v>
      </c>
      <c r="F1172" s="55">
        <v>179134</v>
      </c>
      <c r="G1172" s="44">
        <f t="shared" si="22"/>
        <v>1</v>
      </c>
    </row>
    <row r="1173" spans="1:7" x14ac:dyDescent="0.25">
      <c r="A1173" s="77" t="s">
        <v>33</v>
      </c>
      <c r="B1173" s="78" t="s">
        <v>442</v>
      </c>
      <c r="C1173" s="78" t="s">
        <v>40</v>
      </c>
      <c r="D1173" s="78" t="s">
        <v>32</v>
      </c>
      <c r="E1173" s="79">
        <v>179134</v>
      </c>
      <c r="F1173" s="55">
        <v>179134</v>
      </c>
      <c r="G1173" s="44">
        <f t="shared" si="22"/>
        <v>1</v>
      </c>
    </row>
    <row r="1174" spans="1:7" s="65" customFormat="1" ht="47.25" x14ac:dyDescent="0.25">
      <c r="A1174" s="73" t="s">
        <v>444</v>
      </c>
      <c r="B1174" s="74" t="s">
        <v>443</v>
      </c>
      <c r="C1174" s="74"/>
      <c r="D1174" s="74"/>
      <c r="E1174" s="75">
        <v>74058.399999999994</v>
      </c>
      <c r="F1174" s="54">
        <v>74058.399999999994</v>
      </c>
      <c r="G1174" s="39">
        <f t="shared" si="22"/>
        <v>1</v>
      </c>
    </row>
    <row r="1175" spans="1:7" s="65" customFormat="1" ht="94.5" x14ac:dyDescent="0.25">
      <c r="A1175" s="73" t="s">
        <v>39</v>
      </c>
      <c r="B1175" s="74" t="s">
        <v>445</v>
      </c>
      <c r="C1175" s="74"/>
      <c r="D1175" s="74"/>
      <c r="E1175" s="75">
        <v>74058.399999999994</v>
      </c>
      <c r="F1175" s="54">
        <v>74058.399999999994</v>
      </c>
      <c r="G1175" s="39">
        <f t="shared" si="22"/>
        <v>1</v>
      </c>
    </row>
    <row r="1176" spans="1:7" ht="31.5" x14ac:dyDescent="0.25">
      <c r="A1176" s="77" t="s">
        <v>41</v>
      </c>
      <c r="B1176" s="78" t="s">
        <v>445</v>
      </c>
      <c r="C1176" s="78" t="s">
        <v>40</v>
      </c>
      <c r="D1176" s="78"/>
      <c r="E1176" s="79">
        <v>74058.399999999994</v>
      </c>
      <c r="F1176" s="55">
        <v>74058.399999999994</v>
      </c>
      <c r="G1176" s="44">
        <f t="shared" si="22"/>
        <v>1</v>
      </c>
    </row>
    <row r="1177" spans="1:7" x14ac:dyDescent="0.25">
      <c r="A1177" s="77" t="s">
        <v>33</v>
      </c>
      <c r="B1177" s="78" t="s">
        <v>445</v>
      </c>
      <c r="C1177" s="78" t="s">
        <v>40</v>
      </c>
      <c r="D1177" s="78" t="s">
        <v>32</v>
      </c>
      <c r="E1177" s="79">
        <v>74058.399999999994</v>
      </c>
      <c r="F1177" s="55">
        <v>74058.399999999994</v>
      </c>
      <c r="G1177" s="44">
        <f t="shared" si="22"/>
        <v>1</v>
      </c>
    </row>
    <row r="1178" spans="1:7" s="65" customFormat="1" ht="47.25" x14ac:dyDescent="0.25">
      <c r="A1178" s="73" t="s">
        <v>402</v>
      </c>
      <c r="B1178" s="74" t="s">
        <v>401</v>
      </c>
      <c r="C1178" s="74"/>
      <c r="D1178" s="74"/>
      <c r="E1178" s="75">
        <v>11697.2</v>
      </c>
      <c r="F1178" s="54">
        <v>11697.2</v>
      </c>
      <c r="G1178" s="39">
        <f t="shared" si="22"/>
        <v>1</v>
      </c>
    </row>
    <row r="1179" spans="1:7" s="65" customFormat="1" ht="94.5" x14ac:dyDescent="0.25">
      <c r="A1179" s="73" t="s">
        <v>39</v>
      </c>
      <c r="B1179" s="74" t="s">
        <v>403</v>
      </c>
      <c r="C1179" s="74"/>
      <c r="D1179" s="74"/>
      <c r="E1179" s="75">
        <v>11697.2</v>
      </c>
      <c r="F1179" s="54">
        <v>11697.2</v>
      </c>
      <c r="G1179" s="39">
        <f t="shared" si="22"/>
        <v>1</v>
      </c>
    </row>
    <row r="1180" spans="1:7" ht="31.5" x14ac:dyDescent="0.25">
      <c r="A1180" s="77" t="s">
        <v>41</v>
      </c>
      <c r="B1180" s="78" t="s">
        <v>403</v>
      </c>
      <c r="C1180" s="78" t="s">
        <v>40</v>
      </c>
      <c r="D1180" s="78"/>
      <c r="E1180" s="79">
        <v>11697.2</v>
      </c>
      <c r="F1180" s="55">
        <v>11697.2</v>
      </c>
      <c r="G1180" s="44">
        <f t="shared" si="22"/>
        <v>1</v>
      </c>
    </row>
    <row r="1181" spans="1:7" x14ac:dyDescent="0.25">
      <c r="A1181" s="77" t="s">
        <v>64</v>
      </c>
      <c r="B1181" s="78" t="s">
        <v>403</v>
      </c>
      <c r="C1181" s="78" t="s">
        <v>40</v>
      </c>
      <c r="D1181" s="78" t="s">
        <v>63</v>
      </c>
      <c r="E1181" s="79">
        <v>909</v>
      </c>
      <c r="F1181" s="55">
        <v>909</v>
      </c>
      <c r="G1181" s="44">
        <f t="shared" si="22"/>
        <v>1</v>
      </c>
    </row>
    <row r="1182" spans="1:7" x14ac:dyDescent="0.25">
      <c r="A1182" s="77" t="s">
        <v>74</v>
      </c>
      <c r="B1182" s="78" t="s">
        <v>403</v>
      </c>
      <c r="C1182" s="78" t="s">
        <v>40</v>
      </c>
      <c r="D1182" s="78" t="s">
        <v>73</v>
      </c>
      <c r="E1182" s="79">
        <v>4654.2</v>
      </c>
      <c r="F1182" s="55">
        <v>4654.2</v>
      </c>
      <c r="G1182" s="44">
        <f t="shared" si="22"/>
        <v>1</v>
      </c>
    </row>
    <row r="1183" spans="1:7" ht="31.5" x14ac:dyDescent="0.25">
      <c r="A1183" s="77" t="s">
        <v>83</v>
      </c>
      <c r="B1183" s="78" t="s">
        <v>403</v>
      </c>
      <c r="C1183" s="78" t="s">
        <v>40</v>
      </c>
      <c r="D1183" s="78" t="s">
        <v>82</v>
      </c>
      <c r="E1183" s="79">
        <v>572.70000000000005</v>
      </c>
      <c r="F1183" s="55">
        <v>572.70000000000005</v>
      </c>
      <c r="G1183" s="44">
        <f t="shared" si="22"/>
        <v>1</v>
      </c>
    </row>
    <row r="1184" spans="1:7" x14ac:dyDescent="0.25">
      <c r="A1184" s="77" t="s">
        <v>33</v>
      </c>
      <c r="B1184" s="78" t="s">
        <v>403</v>
      </c>
      <c r="C1184" s="78" t="s">
        <v>40</v>
      </c>
      <c r="D1184" s="78" t="s">
        <v>32</v>
      </c>
      <c r="E1184" s="79">
        <v>5561.3</v>
      </c>
      <c r="F1184" s="55">
        <v>5561.3</v>
      </c>
      <c r="G1184" s="44">
        <f t="shared" si="22"/>
        <v>1</v>
      </c>
    </row>
    <row r="1185" spans="1:7" s="65" customFormat="1" ht="94.5" x14ac:dyDescent="0.25">
      <c r="A1185" s="81" t="s">
        <v>2018</v>
      </c>
      <c r="B1185" s="74" t="s">
        <v>2017</v>
      </c>
      <c r="C1185" s="74"/>
      <c r="D1185" s="74"/>
      <c r="E1185" s="75">
        <v>50460.4</v>
      </c>
      <c r="F1185" s="54">
        <v>50460.4</v>
      </c>
      <c r="G1185" s="39">
        <f t="shared" si="22"/>
        <v>1</v>
      </c>
    </row>
    <row r="1186" spans="1:7" s="65" customFormat="1" ht="94.5" x14ac:dyDescent="0.25">
      <c r="A1186" s="73" t="s">
        <v>39</v>
      </c>
      <c r="B1186" s="74" t="s">
        <v>2019</v>
      </c>
      <c r="C1186" s="74"/>
      <c r="D1186" s="74"/>
      <c r="E1186" s="75">
        <v>50460.4</v>
      </c>
      <c r="F1186" s="54">
        <v>50460.4</v>
      </c>
      <c r="G1186" s="39">
        <f t="shared" si="22"/>
        <v>1</v>
      </c>
    </row>
    <row r="1187" spans="1:7" ht="31.5" x14ac:dyDescent="0.25">
      <c r="A1187" s="77" t="s">
        <v>41</v>
      </c>
      <c r="B1187" s="78" t="s">
        <v>2019</v>
      </c>
      <c r="C1187" s="78" t="s">
        <v>40</v>
      </c>
      <c r="D1187" s="78"/>
      <c r="E1187" s="79">
        <v>50460.4</v>
      </c>
      <c r="F1187" s="55">
        <v>50460.4</v>
      </c>
      <c r="G1187" s="44">
        <f t="shared" si="22"/>
        <v>1</v>
      </c>
    </row>
    <row r="1188" spans="1:7" x14ac:dyDescent="0.25">
      <c r="A1188" s="77" t="s">
        <v>33</v>
      </c>
      <c r="B1188" s="78" t="s">
        <v>2019</v>
      </c>
      <c r="C1188" s="78" t="s">
        <v>40</v>
      </c>
      <c r="D1188" s="78" t="s">
        <v>32</v>
      </c>
      <c r="E1188" s="79">
        <v>50460.4</v>
      </c>
      <c r="F1188" s="55">
        <v>50460.4</v>
      </c>
      <c r="G1188" s="44">
        <f t="shared" si="22"/>
        <v>1</v>
      </c>
    </row>
    <row r="1189" spans="1:7" s="65" customFormat="1" ht="47.25" x14ac:dyDescent="0.25">
      <c r="A1189" s="73" t="s">
        <v>37</v>
      </c>
      <c r="B1189" s="74" t="s">
        <v>36</v>
      </c>
      <c r="C1189" s="74"/>
      <c r="D1189" s="74"/>
      <c r="E1189" s="75">
        <v>61803.7</v>
      </c>
      <c r="F1189" s="54">
        <v>61803.7</v>
      </c>
      <c r="G1189" s="39">
        <f t="shared" si="22"/>
        <v>1</v>
      </c>
    </row>
    <row r="1190" spans="1:7" s="65" customFormat="1" ht="94.5" x14ac:dyDescent="0.25">
      <c r="A1190" s="73" t="s">
        <v>39</v>
      </c>
      <c r="B1190" s="74" t="s">
        <v>38</v>
      </c>
      <c r="C1190" s="74"/>
      <c r="D1190" s="74"/>
      <c r="E1190" s="75">
        <v>61803.7</v>
      </c>
      <c r="F1190" s="54">
        <v>61803.7</v>
      </c>
      <c r="G1190" s="39">
        <f t="shared" si="22"/>
        <v>1</v>
      </c>
    </row>
    <row r="1191" spans="1:7" ht="31.5" x14ac:dyDescent="0.25">
      <c r="A1191" s="77" t="s">
        <v>41</v>
      </c>
      <c r="B1191" s="78" t="s">
        <v>38</v>
      </c>
      <c r="C1191" s="78" t="s">
        <v>40</v>
      </c>
      <c r="D1191" s="78"/>
      <c r="E1191" s="79">
        <v>61803.7</v>
      </c>
      <c r="F1191" s="55">
        <v>61803.7</v>
      </c>
      <c r="G1191" s="44">
        <f t="shared" si="22"/>
        <v>1</v>
      </c>
    </row>
    <row r="1192" spans="1:7" x14ac:dyDescent="0.25">
      <c r="A1192" s="77" t="s">
        <v>33</v>
      </c>
      <c r="B1192" s="78" t="s">
        <v>38</v>
      </c>
      <c r="C1192" s="78" t="s">
        <v>40</v>
      </c>
      <c r="D1192" s="78" t="s">
        <v>32</v>
      </c>
      <c r="E1192" s="79">
        <v>61803.7</v>
      </c>
      <c r="F1192" s="55">
        <v>61803.7</v>
      </c>
      <c r="G1192" s="44">
        <f t="shared" si="22"/>
        <v>1</v>
      </c>
    </row>
    <row r="1193" spans="1:7" s="65" customFormat="1" ht="47.25" x14ac:dyDescent="0.25">
      <c r="A1193" s="73" t="s">
        <v>447</v>
      </c>
      <c r="B1193" s="74" t="s">
        <v>446</v>
      </c>
      <c r="C1193" s="74"/>
      <c r="D1193" s="74"/>
      <c r="E1193" s="75">
        <v>39111.4</v>
      </c>
      <c r="F1193" s="54">
        <v>39226.300000000003</v>
      </c>
      <c r="G1193" s="39">
        <f t="shared" si="22"/>
        <v>1.0029377623915279</v>
      </c>
    </row>
    <row r="1194" spans="1:7" s="65" customFormat="1" ht="94.5" x14ac:dyDescent="0.25">
      <c r="A1194" s="73" t="s">
        <v>39</v>
      </c>
      <c r="B1194" s="74" t="s">
        <v>448</v>
      </c>
      <c r="C1194" s="74"/>
      <c r="D1194" s="74"/>
      <c r="E1194" s="75">
        <v>38281.5</v>
      </c>
      <c r="F1194" s="54">
        <v>38396.5</v>
      </c>
      <c r="G1194" s="39">
        <f t="shared" si="22"/>
        <v>1.0030040620142888</v>
      </c>
    </row>
    <row r="1195" spans="1:7" ht="31.5" x14ac:dyDescent="0.25">
      <c r="A1195" s="77" t="s">
        <v>41</v>
      </c>
      <c r="B1195" s="78" t="s">
        <v>448</v>
      </c>
      <c r="C1195" s="78" t="s">
        <v>40</v>
      </c>
      <c r="D1195" s="78"/>
      <c r="E1195" s="79">
        <v>38281.5</v>
      </c>
      <c r="F1195" s="55">
        <v>38396.5</v>
      </c>
      <c r="G1195" s="44">
        <f t="shared" si="22"/>
        <v>1.0030040620142888</v>
      </c>
    </row>
    <row r="1196" spans="1:7" x14ac:dyDescent="0.25">
      <c r="A1196" s="77" t="s">
        <v>33</v>
      </c>
      <c r="B1196" s="78" t="s">
        <v>448</v>
      </c>
      <c r="C1196" s="78" t="s">
        <v>40</v>
      </c>
      <c r="D1196" s="78" t="s">
        <v>32</v>
      </c>
      <c r="E1196" s="79">
        <v>38281.5</v>
      </c>
      <c r="F1196" s="55">
        <v>38396.5</v>
      </c>
      <c r="G1196" s="44">
        <f t="shared" si="22"/>
        <v>1.0030040620142888</v>
      </c>
    </row>
    <row r="1197" spans="1:7" s="65" customFormat="1" ht="63" x14ac:dyDescent="0.25">
      <c r="A1197" s="73" t="s">
        <v>450</v>
      </c>
      <c r="B1197" s="74" t="s">
        <v>449</v>
      </c>
      <c r="C1197" s="74"/>
      <c r="D1197" s="74"/>
      <c r="E1197" s="75">
        <v>829.9</v>
      </c>
      <c r="F1197" s="54">
        <v>829.9</v>
      </c>
      <c r="G1197" s="39">
        <f t="shared" si="22"/>
        <v>1</v>
      </c>
    </row>
    <row r="1198" spans="1:7" ht="31.5" x14ac:dyDescent="0.25">
      <c r="A1198" s="77" t="s">
        <v>41</v>
      </c>
      <c r="B1198" s="78" t="s">
        <v>449</v>
      </c>
      <c r="C1198" s="78" t="s">
        <v>40</v>
      </c>
      <c r="D1198" s="78"/>
      <c r="E1198" s="79">
        <v>829.9</v>
      </c>
      <c r="F1198" s="55">
        <v>829.9</v>
      </c>
      <c r="G1198" s="44">
        <f t="shared" si="22"/>
        <v>1</v>
      </c>
    </row>
    <row r="1199" spans="1:7" x14ac:dyDescent="0.25">
      <c r="A1199" s="77" t="s">
        <v>33</v>
      </c>
      <c r="B1199" s="78" t="s">
        <v>449</v>
      </c>
      <c r="C1199" s="78" t="s">
        <v>40</v>
      </c>
      <c r="D1199" s="78" t="s">
        <v>32</v>
      </c>
      <c r="E1199" s="79">
        <v>829.9</v>
      </c>
      <c r="F1199" s="55">
        <v>829.9</v>
      </c>
      <c r="G1199" s="44">
        <f t="shared" si="22"/>
        <v>1</v>
      </c>
    </row>
    <row r="1200" spans="1:7" s="65" customFormat="1" ht="47.25" x14ac:dyDescent="0.25">
      <c r="A1200" s="73" t="s">
        <v>11</v>
      </c>
      <c r="B1200" s="74" t="s">
        <v>10</v>
      </c>
      <c r="C1200" s="74"/>
      <c r="D1200" s="74"/>
      <c r="E1200" s="75">
        <v>192986.4</v>
      </c>
      <c r="F1200" s="54">
        <v>192231</v>
      </c>
      <c r="G1200" s="39">
        <f t="shared" si="22"/>
        <v>0.99608573453880689</v>
      </c>
    </row>
    <row r="1201" spans="1:7" s="65" customFormat="1" ht="31.5" x14ac:dyDescent="0.25">
      <c r="A1201" s="73" t="s">
        <v>484</v>
      </c>
      <c r="B1201" s="74" t="s">
        <v>483</v>
      </c>
      <c r="C1201" s="74"/>
      <c r="D1201" s="74"/>
      <c r="E1201" s="75">
        <v>36763.800000000003</v>
      </c>
      <c r="F1201" s="54">
        <v>36499.699999999997</v>
      </c>
      <c r="G1201" s="39">
        <f t="shared" si="22"/>
        <v>0.9928163029937056</v>
      </c>
    </row>
    <row r="1202" spans="1:7" s="65" customFormat="1" ht="31.5" x14ac:dyDescent="0.25">
      <c r="A1202" s="73" t="s">
        <v>15</v>
      </c>
      <c r="B1202" s="74" t="s">
        <v>485</v>
      </c>
      <c r="C1202" s="74"/>
      <c r="D1202" s="74"/>
      <c r="E1202" s="75">
        <v>33423.199999999997</v>
      </c>
      <c r="F1202" s="54">
        <v>33366.1</v>
      </c>
      <c r="G1202" s="39">
        <f t="shared" si="22"/>
        <v>0.99829160583068055</v>
      </c>
    </row>
    <row r="1203" spans="1:7" ht="61.5" customHeight="1" x14ac:dyDescent="0.25">
      <c r="A1203" s="77" t="s">
        <v>17</v>
      </c>
      <c r="B1203" s="78" t="s">
        <v>485</v>
      </c>
      <c r="C1203" s="78" t="s">
        <v>16</v>
      </c>
      <c r="D1203" s="78"/>
      <c r="E1203" s="79">
        <v>33423.199999999997</v>
      </c>
      <c r="F1203" s="55">
        <v>33366.1</v>
      </c>
      <c r="G1203" s="44">
        <f t="shared" si="22"/>
        <v>0.99829160583068055</v>
      </c>
    </row>
    <row r="1204" spans="1:7" x14ac:dyDescent="0.25">
      <c r="A1204" s="77" t="s">
        <v>469</v>
      </c>
      <c r="B1204" s="78" t="s">
        <v>485</v>
      </c>
      <c r="C1204" s="78" t="s">
        <v>16</v>
      </c>
      <c r="D1204" s="78" t="s">
        <v>468</v>
      </c>
      <c r="E1204" s="79">
        <v>33423.199999999997</v>
      </c>
      <c r="F1204" s="55">
        <v>33366.1</v>
      </c>
      <c r="G1204" s="44">
        <f t="shared" si="22"/>
        <v>0.99829160583068055</v>
      </c>
    </row>
    <row r="1205" spans="1:7" s="65" customFormat="1" ht="31.5" x14ac:dyDescent="0.25">
      <c r="A1205" s="73" t="s">
        <v>19</v>
      </c>
      <c r="B1205" s="74" t="s">
        <v>486</v>
      </c>
      <c r="C1205" s="74"/>
      <c r="D1205" s="74"/>
      <c r="E1205" s="75">
        <v>3340.6</v>
      </c>
      <c r="F1205" s="54">
        <v>3133.6</v>
      </c>
      <c r="G1205" s="39">
        <f t="shared" si="22"/>
        <v>0.93803508351793086</v>
      </c>
    </row>
    <row r="1206" spans="1:7" ht="61.5" customHeight="1" x14ac:dyDescent="0.25">
      <c r="A1206" s="77" t="s">
        <v>17</v>
      </c>
      <c r="B1206" s="78" t="s">
        <v>486</v>
      </c>
      <c r="C1206" s="78" t="s">
        <v>16</v>
      </c>
      <c r="D1206" s="78"/>
      <c r="E1206" s="79">
        <v>225.2</v>
      </c>
      <c r="F1206" s="55">
        <v>225.2</v>
      </c>
      <c r="G1206" s="44">
        <f t="shared" si="22"/>
        <v>1</v>
      </c>
    </row>
    <row r="1207" spans="1:7" x14ac:dyDescent="0.25">
      <c r="A1207" s="77" t="s">
        <v>469</v>
      </c>
      <c r="B1207" s="78" t="s">
        <v>486</v>
      </c>
      <c r="C1207" s="78" t="s">
        <v>16</v>
      </c>
      <c r="D1207" s="78" t="s">
        <v>468</v>
      </c>
      <c r="E1207" s="79">
        <v>225.2</v>
      </c>
      <c r="F1207" s="55">
        <v>225.2</v>
      </c>
      <c r="G1207" s="44">
        <f t="shared" si="22"/>
        <v>1</v>
      </c>
    </row>
    <row r="1208" spans="1:7" ht="31.5" x14ac:dyDescent="0.25">
      <c r="A1208" s="77" t="s">
        <v>21</v>
      </c>
      <c r="B1208" s="78" t="s">
        <v>486</v>
      </c>
      <c r="C1208" s="78" t="s">
        <v>20</v>
      </c>
      <c r="D1208" s="78"/>
      <c r="E1208" s="79">
        <v>3078</v>
      </c>
      <c r="F1208" s="55">
        <v>2871</v>
      </c>
      <c r="G1208" s="44">
        <f t="shared" si="22"/>
        <v>0.93274853801169588</v>
      </c>
    </row>
    <row r="1209" spans="1:7" x14ac:dyDescent="0.25">
      <c r="A1209" s="77" t="s">
        <v>469</v>
      </c>
      <c r="B1209" s="78" t="s">
        <v>486</v>
      </c>
      <c r="C1209" s="78" t="s">
        <v>20</v>
      </c>
      <c r="D1209" s="78" t="s">
        <v>468</v>
      </c>
      <c r="E1209" s="79">
        <v>3078</v>
      </c>
      <c r="F1209" s="55">
        <v>2871</v>
      </c>
      <c r="G1209" s="44">
        <f t="shared" si="22"/>
        <v>0.93274853801169588</v>
      </c>
    </row>
    <row r="1210" spans="1:7" x14ac:dyDescent="0.25">
      <c r="A1210" s="77" t="s">
        <v>72</v>
      </c>
      <c r="B1210" s="78" t="s">
        <v>486</v>
      </c>
      <c r="C1210" s="78" t="s">
        <v>3</v>
      </c>
      <c r="D1210" s="78"/>
      <c r="E1210" s="79">
        <v>37.4</v>
      </c>
      <c r="F1210" s="55">
        <v>37.4</v>
      </c>
      <c r="G1210" s="44">
        <f t="shared" si="22"/>
        <v>1</v>
      </c>
    </row>
    <row r="1211" spans="1:7" x14ac:dyDescent="0.25">
      <c r="A1211" s="77" t="s">
        <v>469</v>
      </c>
      <c r="B1211" s="78" t="s">
        <v>486</v>
      </c>
      <c r="C1211" s="78" t="s">
        <v>3</v>
      </c>
      <c r="D1211" s="78" t="s">
        <v>468</v>
      </c>
      <c r="E1211" s="79">
        <v>37.4</v>
      </c>
      <c r="F1211" s="55">
        <v>37.4</v>
      </c>
      <c r="G1211" s="44">
        <f t="shared" si="22"/>
        <v>1</v>
      </c>
    </row>
    <row r="1212" spans="1:7" s="65" customFormat="1" ht="31.5" x14ac:dyDescent="0.25">
      <c r="A1212" s="73" t="s">
        <v>2034</v>
      </c>
      <c r="B1212" s="74" t="s">
        <v>2033</v>
      </c>
      <c r="C1212" s="74"/>
      <c r="D1212" s="74"/>
      <c r="E1212" s="75">
        <v>14345.9</v>
      </c>
      <c r="F1212" s="54">
        <v>14333.4</v>
      </c>
      <c r="G1212" s="39">
        <f t="shared" si="22"/>
        <v>0.99912867090945845</v>
      </c>
    </row>
    <row r="1213" spans="1:7" s="65" customFormat="1" ht="31.5" x14ac:dyDescent="0.25">
      <c r="A1213" s="73" t="s">
        <v>15</v>
      </c>
      <c r="B1213" s="74" t="s">
        <v>2035</v>
      </c>
      <c r="C1213" s="74"/>
      <c r="D1213" s="74"/>
      <c r="E1213" s="75">
        <v>12938.4</v>
      </c>
      <c r="F1213" s="54">
        <v>12926.2</v>
      </c>
      <c r="G1213" s="39">
        <f t="shared" si="22"/>
        <v>0.99905707042601877</v>
      </c>
    </row>
    <row r="1214" spans="1:7" ht="61.5" customHeight="1" x14ac:dyDescent="0.25">
      <c r="A1214" s="77" t="s">
        <v>17</v>
      </c>
      <c r="B1214" s="78" t="s">
        <v>2035</v>
      </c>
      <c r="C1214" s="78" t="s">
        <v>16</v>
      </c>
      <c r="D1214" s="78"/>
      <c r="E1214" s="79">
        <v>12938.4</v>
      </c>
      <c r="F1214" s="55">
        <v>12926.2</v>
      </c>
      <c r="G1214" s="44">
        <f t="shared" si="22"/>
        <v>0.99905707042601877</v>
      </c>
    </row>
    <row r="1215" spans="1:7" x14ac:dyDescent="0.25">
      <c r="A1215" s="77" t="s">
        <v>7</v>
      </c>
      <c r="B1215" s="78" t="s">
        <v>2035</v>
      </c>
      <c r="C1215" s="78" t="s">
        <v>16</v>
      </c>
      <c r="D1215" s="78" t="s">
        <v>6</v>
      </c>
      <c r="E1215" s="79">
        <v>12938.4</v>
      </c>
      <c r="F1215" s="55">
        <v>12926.2</v>
      </c>
      <c r="G1215" s="44">
        <f t="shared" si="22"/>
        <v>0.99905707042601877</v>
      </c>
    </row>
    <row r="1216" spans="1:7" s="65" customFormat="1" ht="31.5" x14ac:dyDescent="0.25">
      <c r="A1216" s="73" t="s">
        <v>19</v>
      </c>
      <c r="B1216" s="74" t="s">
        <v>2036</v>
      </c>
      <c r="C1216" s="74"/>
      <c r="D1216" s="74"/>
      <c r="E1216" s="75">
        <v>1407.5</v>
      </c>
      <c r="F1216" s="54">
        <v>1407.2</v>
      </c>
      <c r="G1216" s="39">
        <f t="shared" si="22"/>
        <v>0.99978685612788631</v>
      </c>
    </row>
    <row r="1217" spans="1:7" ht="61.5" customHeight="1" x14ac:dyDescent="0.25">
      <c r="A1217" s="77" t="s">
        <v>17</v>
      </c>
      <c r="B1217" s="78" t="s">
        <v>2036</v>
      </c>
      <c r="C1217" s="78" t="s">
        <v>16</v>
      </c>
      <c r="D1217" s="78"/>
      <c r="E1217" s="79">
        <v>271.60000000000002</v>
      </c>
      <c r="F1217" s="55">
        <v>271.39999999999998</v>
      </c>
      <c r="G1217" s="44">
        <f t="shared" si="22"/>
        <v>0.99926362297496296</v>
      </c>
    </row>
    <row r="1218" spans="1:7" x14ac:dyDescent="0.25">
      <c r="A1218" s="77" t="s">
        <v>7</v>
      </c>
      <c r="B1218" s="78" t="s">
        <v>2036</v>
      </c>
      <c r="C1218" s="78" t="s">
        <v>16</v>
      </c>
      <c r="D1218" s="78" t="s">
        <v>6</v>
      </c>
      <c r="E1218" s="79">
        <v>271.60000000000002</v>
      </c>
      <c r="F1218" s="55">
        <v>271.39999999999998</v>
      </c>
      <c r="G1218" s="44">
        <f t="shared" si="22"/>
        <v>0.99926362297496296</v>
      </c>
    </row>
    <row r="1219" spans="1:7" ht="31.5" x14ac:dyDescent="0.25">
      <c r="A1219" s="77" t="s">
        <v>21</v>
      </c>
      <c r="B1219" s="78" t="s">
        <v>2036</v>
      </c>
      <c r="C1219" s="78" t="s">
        <v>20</v>
      </c>
      <c r="D1219" s="78"/>
      <c r="E1219" s="79">
        <v>1134.3</v>
      </c>
      <c r="F1219" s="55">
        <v>1134.2</v>
      </c>
      <c r="G1219" s="44">
        <f t="shared" si="22"/>
        <v>0.99991183990126076</v>
      </c>
    </row>
    <row r="1220" spans="1:7" x14ac:dyDescent="0.25">
      <c r="A1220" s="77" t="s">
        <v>7</v>
      </c>
      <c r="B1220" s="78" t="s">
        <v>2036</v>
      </c>
      <c r="C1220" s="78" t="s">
        <v>20</v>
      </c>
      <c r="D1220" s="78" t="s">
        <v>6</v>
      </c>
      <c r="E1220" s="79">
        <v>1134.3</v>
      </c>
      <c r="F1220" s="55">
        <v>1134.2</v>
      </c>
      <c r="G1220" s="44">
        <f t="shared" si="22"/>
        <v>0.99991183990126076</v>
      </c>
    </row>
    <row r="1221" spans="1:7" x14ac:dyDescent="0.25">
      <c r="A1221" s="77" t="s">
        <v>72</v>
      </c>
      <c r="B1221" s="78" t="s">
        <v>2036</v>
      </c>
      <c r="C1221" s="78" t="s">
        <v>3</v>
      </c>
      <c r="D1221" s="78"/>
      <c r="E1221" s="79">
        <v>1.6</v>
      </c>
      <c r="F1221" s="55">
        <v>1.6</v>
      </c>
      <c r="G1221" s="44">
        <f t="shared" si="22"/>
        <v>1</v>
      </c>
    </row>
    <row r="1222" spans="1:7" x14ac:dyDescent="0.25">
      <c r="A1222" s="77" t="s">
        <v>7</v>
      </c>
      <c r="B1222" s="78" t="s">
        <v>2036</v>
      </c>
      <c r="C1222" s="78" t="s">
        <v>3</v>
      </c>
      <c r="D1222" s="78" t="s">
        <v>6</v>
      </c>
      <c r="E1222" s="79">
        <v>1.6</v>
      </c>
      <c r="F1222" s="55">
        <v>1.6</v>
      </c>
      <c r="G1222" s="44">
        <f t="shared" si="22"/>
        <v>1</v>
      </c>
    </row>
    <row r="1223" spans="1:7" s="65" customFormat="1" ht="47.25" x14ac:dyDescent="0.25">
      <c r="A1223" s="73" t="s">
        <v>2038</v>
      </c>
      <c r="B1223" s="74" t="s">
        <v>2037</v>
      </c>
      <c r="C1223" s="74"/>
      <c r="D1223" s="74"/>
      <c r="E1223" s="75">
        <v>87512.3</v>
      </c>
      <c r="F1223" s="54">
        <v>87471.1</v>
      </c>
      <c r="G1223" s="39">
        <f t="shared" si="22"/>
        <v>0.99952920903690112</v>
      </c>
    </row>
    <row r="1224" spans="1:7" s="65" customFormat="1" ht="94.5" x14ac:dyDescent="0.25">
      <c r="A1224" s="73" t="s">
        <v>39</v>
      </c>
      <c r="B1224" s="74" t="s">
        <v>2039</v>
      </c>
      <c r="C1224" s="74"/>
      <c r="D1224" s="74"/>
      <c r="E1224" s="75">
        <v>87512.3</v>
      </c>
      <c r="F1224" s="54">
        <v>87471.1</v>
      </c>
      <c r="G1224" s="39">
        <f t="shared" si="22"/>
        <v>0.99952920903690112</v>
      </c>
    </row>
    <row r="1225" spans="1:7" ht="61.5" customHeight="1" x14ac:dyDescent="0.25">
      <c r="A1225" s="77" t="s">
        <v>17</v>
      </c>
      <c r="B1225" s="78" t="s">
        <v>2039</v>
      </c>
      <c r="C1225" s="78" t="s">
        <v>16</v>
      </c>
      <c r="D1225" s="78"/>
      <c r="E1225" s="79">
        <v>55275.199999999997</v>
      </c>
      <c r="F1225" s="55">
        <v>55275.1</v>
      </c>
      <c r="G1225" s="44">
        <f t="shared" si="22"/>
        <v>0.99999819087040842</v>
      </c>
    </row>
    <row r="1226" spans="1:7" x14ac:dyDescent="0.25">
      <c r="A1226" s="77" t="s">
        <v>7</v>
      </c>
      <c r="B1226" s="78" t="s">
        <v>2039</v>
      </c>
      <c r="C1226" s="78" t="s">
        <v>16</v>
      </c>
      <c r="D1226" s="78" t="s">
        <v>6</v>
      </c>
      <c r="E1226" s="79">
        <v>55275.199999999997</v>
      </c>
      <c r="F1226" s="55">
        <v>55275.1</v>
      </c>
      <c r="G1226" s="44">
        <f t="shared" si="22"/>
        <v>0.99999819087040842</v>
      </c>
    </row>
    <row r="1227" spans="1:7" ht="31.5" x14ac:dyDescent="0.25">
      <c r="A1227" s="77" t="s">
        <v>21</v>
      </c>
      <c r="B1227" s="78" t="s">
        <v>2039</v>
      </c>
      <c r="C1227" s="78" t="s">
        <v>20</v>
      </c>
      <c r="D1227" s="78"/>
      <c r="E1227" s="79">
        <v>31078.9</v>
      </c>
      <c r="F1227" s="55">
        <v>31037.8</v>
      </c>
      <c r="G1227" s="44">
        <f t="shared" si="22"/>
        <v>0.99867755937307945</v>
      </c>
    </row>
    <row r="1228" spans="1:7" x14ac:dyDescent="0.25">
      <c r="A1228" s="77" t="s">
        <v>7</v>
      </c>
      <c r="B1228" s="78" t="s">
        <v>2039</v>
      </c>
      <c r="C1228" s="78" t="s">
        <v>20</v>
      </c>
      <c r="D1228" s="78" t="s">
        <v>6</v>
      </c>
      <c r="E1228" s="79">
        <v>31078.9</v>
      </c>
      <c r="F1228" s="55">
        <v>31037.8</v>
      </c>
      <c r="G1228" s="44">
        <f t="shared" si="22"/>
        <v>0.99867755937307945</v>
      </c>
    </row>
    <row r="1229" spans="1:7" x14ac:dyDescent="0.25">
      <c r="A1229" s="77" t="s">
        <v>72</v>
      </c>
      <c r="B1229" s="78" t="s">
        <v>2039</v>
      </c>
      <c r="C1229" s="78" t="s">
        <v>3</v>
      </c>
      <c r="D1229" s="78"/>
      <c r="E1229" s="79">
        <v>1158.2</v>
      </c>
      <c r="F1229" s="55">
        <v>1158.2</v>
      </c>
      <c r="G1229" s="44">
        <f t="shared" si="22"/>
        <v>1</v>
      </c>
    </row>
    <row r="1230" spans="1:7" x14ac:dyDescent="0.25">
      <c r="A1230" s="77" t="s">
        <v>7</v>
      </c>
      <c r="B1230" s="78" t="s">
        <v>2039</v>
      </c>
      <c r="C1230" s="78" t="s">
        <v>3</v>
      </c>
      <c r="D1230" s="78" t="s">
        <v>6</v>
      </c>
      <c r="E1230" s="79">
        <v>1158.2</v>
      </c>
      <c r="F1230" s="55">
        <v>1158.2</v>
      </c>
      <c r="G1230" s="44">
        <f t="shared" si="22"/>
        <v>1</v>
      </c>
    </row>
    <row r="1231" spans="1:7" s="65" customFormat="1" ht="47.25" x14ac:dyDescent="0.25">
      <c r="A1231" s="73" t="s">
        <v>2021</v>
      </c>
      <c r="B1231" s="74" t="s">
        <v>2020</v>
      </c>
      <c r="C1231" s="74"/>
      <c r="D1231" s="74"/>
      <c r="E1231" s="75">
        <v>24580.3</v>
      </c>
      <c r="F1231" s="54">
        <v>24526.2</v>
      </c>
      <c r="G1231" s="39">
        <f t="shared" si="22"/>
        <v>0.99779905045910755</v>
      </c>
    </row>
    <row r="1232" spans="1:7" s="65" customFormat="1" ht="31.5" x14ac:dyDescent="0.25">
      <c r="A1232" s="73" t="s">
        <v>15</v>
      </c>
      <c r="B1232" s="74" t="s">
        <v>2022</v>
      </c>
      <c r="C1232" s="74"/>
      <c r="D1232" s="74"/>
      <c r="E1232" s="75">
        <v>16029.8</v>
      </c>
      <c r="F1232" s="54">
        <v>16029.8</v>
      </c>
      <c r="G1232" s="39">
        <f t="shared" ref="G1232:G1295" si="23">F1232/E1232</f>
        <v>1</v>
      </c>
    </row>
    <row r="1233" spans="1:7" ht="61.5" customHeight="1" x14ac:dyDescent="0.25">
      <c r="A1233" s="77" t="s">
        <v>17</v>
      </c>
      <c r="B1233" s="78" t="s">
        <v>2022</v>
      </c>
      <c r="C1233" s="78" t="s">
        <v>16</v>
      </c>
      <c r="D1233" s="78"/>
      <c r="E1233" s="79">
        <v>16029.8</v>
      </c>
      <c r="F1233" s="55">
        <v>16029.8</v>
      </c>
      <c r="G1233" s="44">
        <f t="shared" si="23"/>
        <v>1</v>
      </c>
    </row>
    <row r="1234" spans="1:7" x14ac:dyDescent="0.25">
      <c r="A1234" s="77" t="s">
        <v>469</v>
      </c>
      <c r="B1234" s="78" t="s">
        <v>2022</v>
      </c>
      <c r="C1234" s="78" t="s">
        <v>16</v>
      </c>
      <c r="D1234" s="78" t="s">
        <v>468</v>
      </c>
      <c r="E1234" s="79">
        <v>16029.8</v>
      </c>
      <c r="F1234" s="55">
        <v>16029.8</v>
      </c>
      <c r="G1234" s="44">
        <f t="shared" si="23"/>
        <v>1</v>
      </c>
    </row>
    <row r="1235" spans="1:7" s="65" customFormat="1" ht="31.5" x14ac:dyDescent="0.25">
      <c r="A1235" s="73" t="s">
        <v>19</v>
      </c>
      <c r="B1235" s="74" t="s">
        <v>2023</v>
      </c>
      <c r="C1235" s="74"/>
      <c r="D1235" s="74"/>
      <c r="E1235" s="75">
        <v>1135.7</v>
      </c>
      <c r="F1235" s="54">
        <v>1103.8</v>
      </c>
      <c r="G1235" s="39">
        <f t="shared" si="23"/>
        <v>0.97191159637228131</v>
      </c>
    </row>
    <row r="1236" spans="1:7" ht="61.5" customHeight="1" x14ac:dyDescent="0.25">
      <c r="A1236" s="77" t="s">
        <v>17</v>
      </c>
      <c r="B1236" s="78" t="s">
        <v>2023</v>
      </c>
      <c r="C1236" s="78" t="s">
        <v>16</v>
      </c>
      <c r="D1236" s="78"/>
      <c r="E1236" s="79">
        <v>268.60000000000002</v>
      </c>
      <c r="F1236" s="55">
        <v>257</v>
      </c>
      <c r="G1236" s="44">
        <f t="shared" si="23"/>
        <v>0.95681310498883088</v>
      </c>
    </row>
    <row r="1237" spans="1:7" x14ac:dyDescent="0.25">
      <c r="A1237" s="77" t="s">
        <v>469</v>
      </c>
      <c r="B1237" s="78" t="s">
        <v>2023</v>
      </c>
      <c r="C1237" s="78" t="s">
        <v>16</v>
      </c>
      <c r="D1237" s="78" t="s">
        <v>468</v>
      </c>
      <c r="E1237" s="79">
        <v>268.60000000000002</v>
      </c>
      <c r="F1237" s="55">
        <v>257</v>
      </c>
      <c r="G1237" s="44">
        <f t="shared" si="23"/>
        <v>0.95681310498883088</v>
      </c>
    </row>
    <row r="1238" spans="1:7" ht="31.5" x14ac:dyDescent="0.25">
      <c r="A1238" s="77" t="s">
        <v>21</v>
      </c>
      <c r="B1238" s="78" t="s">
        <v>2023</v>
      </c>
      <c r="C1238" s="78" t="s">
        <v>20</v>
      </c>
      <c r="D1238" s="78"/>
      <c r="E1238" s="79">
        <v>860.4</v>
      </c>
      <c r="F1238" s="55">
        <v>840.2</v>
      </c>
      <c r="G1238" s="44">
        <f t="shared" si="23"/>
        <v>0.97652254765225488</v>
      </c>
    </row>
    <row r="1239" spans="1:7" x14ac:dyDescent="0.25">
      <c r="A1239" s="77" t="s">
        <v>469</v>
      </c>
      <c r="B1239" s="78" t="s">
        <v>2023</v>
      </c>
      <c r="C1239" s="78" t="s">
        <v>20</v>
      </c>
      <c r="D1239" s="78" t="s">
        <v>468</v>
      </c>
      <c r="E1239" s="79">
        <v>860.4</v>
      </c>
      <c r="F1239" s="55">
        <v>840.2</v>
      </c>
      <c r="G1239" s="44">
        <f t="shared" si="23"/>
        <v>0.97652254765225488</v>
      </c>
    </row>
    <row r="1240" spans="1:7" x14ac:dyDescent="0.25">
      <c r="A1240" s="77" t="s">
        <v>72</v>
      </c>
      <c r="B1240" s="78" t="s">
        <v>2023</v>
      </c>
      <c r="C1240" s="78" t="s">
        <v>3</v>
      </c>
      <c r="D1240" s="78"/>
      <c r="E1240" s="79">
        <v>6.7</v>
      </c>
      <c r="F1240" s="55">
        <v>6.6</v>
      </c>
      <c r="G1240" s="44">
        <f t="shared" si="23"/>
        <v>0.9850746268656716</v>
      </c>
    </row>
    <row r="1241" spans="1:7" x14ac:dyDescent="0.25">
      <c r="A1241" s="77" t="s">
        <v>469</v>
      </c>
      <c r="B1241" s="78" t="s">
        <v>2023</v>
      </c>
      <c r="C1241" s="78" t="s">
        <v>3</v>
      </c>
      <c r="D1241" s="78" t="s">
        <v>468</v>
      </c>
      <c r="E1241" s="79">
        <v>6.7</v>
      </c>
      <c r="F1241" s="55">
        <v>6.6</v>
      </c>
      <c r="G1241" s="44">
        <f t="shared" si="23"/>
        <v>0.9850746268656716</v>
      </c>
    </row>
    <row r="1242" spans="1:7" s="65" customFormat="1" ht="141.75" x14ac:dyDescent="0.25">
      <c r="A1242" s="81" t="s">
        <v>2025</v>
      </c>
      <c r="B1242" s="74" t="s">
        <v>2024</v>
      </c>
      <c r="C1242" s="74"/>
      <c r="D1242" s="74"/>
      <c r="E1242" s="75">
        <v>412.1</v>
      </c>
      <c r="F1242" s="54">
        <v>390</v>
      </c>
      <c r="G1242" s="39">
        <f t="shared" si="23"/>
        <v>0.94637223974763407</v>
      </c>
    </row>
    <row r="1243" spans="1:7" ht="61.5" customHeight="1" x14ac:dyDescent="0.25">
      <c r="A1243" s="77" t="s">
        <v>17</v>
      </c>
      <c r="B1243" s="78" t="s">
        <v>2024</v>
      </c>
      <c r="C1243" s="78" t="s">
        <v>16</v>
      </c>
      <c r="D1243" s="78"/>
      <c r="E1243" s="79">
        <v>412.1</v>
      </c>
      <c r="F1243" s="55">
        <v>390</v>
      </c>
      <c r="G1243" s="44">
        <f t="shared" si="23"/>
        <v>0.94637223974763407</v>
      </c>
    </row>
    <row r="1244" spans="1:7" x14ac:dyDescent="0.25">
      <c r="A1244" s="77" t="s">
        <v>469</v>
      </c>
      <c r="B1244" s="78" t="s">
        <v>2024</v>
      </c>
      <c r="C1244" s="78" t="s">
        <v>16</v>
      </c>
      <c r="D1244" s="78" t="s">
        <v>468</v>
      </c>
      <c r="E1244" s="79">
        <v>412.1</v>
      </c>
      <c r="F1244" s="55">
        <v>390</v>
      </c>
      <c r="G1244" s="44">
        <f t="shared" si="23"/>
        <v>0.94637223974763407</v>
      </c>
    </row>
    <row r="1245" spans="1:7" s="65" customFormat="1" ht="126" x14ac:dyDescent="0.25">
      <c r="A1245" s="81" t="s">
        <v>2027</v>
      </c>
      <c r="B1245" s="74" t="s">
        <v>2026</v>
      </c>
      <c r="C1245" s="74"/>
      <c r="D1245" s="74"/>
      <c r="E1245" s="75">
        <v>7002.7</v>
      </c>
      <c r="F1245" s="54">
        <v>7002.6</v>
      </c>
      <c r="G1245" s="39">
        <f t="shared" si="23"/>
        <v>0.99998571979379391</v>
      </c>
    </row>
    <row r="1246" spans="1:7" ht="61.5" customHeight="1" x14ac:dyDescent="0.25">
      <c r="A1246" s="77" t="s">
        <v>17</v>
      </c>
      <c r="B1246" s="78" t="s">
        <v>2026</v>
      </c>
      <c r="C1246" s="78" t="s">
        <v>16</v>
      </c>
      <c r="D1246" s="78"/>
      <c r="E1246" s="79">
        <v>6364.7</v>
      </c>
      <c r="F1246" s="55">
        <v>6364.7</v>
      </c>
      <c r="G1246" s="44">
        <f t="shared" si="23"/>
        <v>1</v>
      </c>
    </row>
    <row r="1247" spans="1:7" x14ac:dyDescent="0.25">
      <c r="A1247" s="77" t="s">
        <v>469</v>
      </c>
      <c r="B1247" s="78" t="s">
        <v>2026</v>
      </c>
      <c r="C1247" s="78" t="s">
        <v>16</v>
      </c>
      <c r="D1247" s="78" t="s">
        <v>468</v>
      </c>
      <c r="E1247" s="79">
        <v>6364.7</v>
      </c>
      <c r="F1247" s="55">
        <v>6364.7</v>
      </c>
      <c r="G1247" s="44">
        <f t="shared" si="23"/>
        <v>1</v>
      </c>
    </row>
    <row r="1248" spans="1:7" ht="31.5" x14ac:dyDescent="0.25">
      <c r="A1248" s="77" t="s">
        <v>21</v>
      </c>
      <c r="B1248" s="78" t="s">
        <v>2026</v>
      </c>
      <c r="C1248" s="78" t="s">
        <v>20</v>
      </c>
      <c r="D1248" s="78"/>
      <c r="E1248" s="79">
        <v>638</v>
      </c>
      <c r="F1248" s="55">
        <v>637.9</v>
      </c>
      <c r="G1248" s="44">
        <f t="shared" si="23"/>
        <v>0.99984326018808778</v>
      </c>
    </row>
    <row r="1249" spans="1:7" x14ac:dyDescent="0.25">
      <c r="A1249" s="77" t="s">
        <v>469</v>
      </c>
      <c r="B1249" s="78" t="s">
        <v>2026</v>
      </c>
      <c r="C1249" s="78" t="s">
        <v>20</v>
      </c>
      <c r="D1249" s="78" t="s">
        <v>468</v>
      </c>
      <c r="E1249" s="79">
        <v>638</v>
      </c>
      <c r="F1249" s="55">
        <v>637.9</v>
      </c>
      <c r="G1249" s="44">
        <f t="shared" si="23"/>
        <v>0.99984326018808778</v>
      </c>
    </row>
    <row r="1250" spans="1:7" s="65" customFormat="1" ht="47.25" x14ac:dyDescent="0.25">
      <c r="A1250" s="73" t="s">
        <v>13</v>
      </c>
      <c r="B1250" s="74" t="s">
        <v>12</v>
      </c>
      <c r="C1250" s="74"/>
      <c r="D1250" s="74"/>
      <c r="E1250" s="75">
        <v>23740.6</v>
      </c>
      <c r="F1250" s="54">
        <v>23557.200000000001</v>
      </c>
      <c r="G1250" s="39">
        <f t="shared" si="23"/>
        <v>0.992274837198723</v>
      </c>
    </row>
    <row r="1251" spans="1:7" s="65" customFormat="1" ht="31.5" x14ac:dyDescent="0.25">
      <c r="A1251" s="73" t="s">
        <v>15</v>
      </c>
      <c r="B1251" s="74" t="s">
        <v>14</v>
      </c>
      <c r="C1251" s="74"/>
      <c r="D1251" s="74"/>
      <c r="E1251" s="75">
        <v>18941.400000000001</v>
      </c>
      <c r="F1251" s="54">
        <v>18770.3</v>
      </c>
      <c r="G1251" s="39">
        <f t="shared" si="23"/>
        <v>0.99096687678841044</v>
      </c>
    </row>
    <row r="1252" spans="1:7" ht="61.5" customHeight="1" x14ac:dyDescent="0.25">
      <c r="A1252" s="77" t="s">
        <v>17</v>
      </c>
      <c r="B1252" s="78" t="s">
        <v>14</v>
      </c>
      <c r="C1252" s="78" t="s">
        <v>16</v>
      </c>
      <c r="D1252" s="78"/>
      <c r="E1252" s="79">
        <v>18941.400000000001</v>
      </c>
      <c r="F1252" s="55">
        <v>18770.3</v>
      </c>
      <c r="G1252" s="44">
        <f t="shared" si="23"/>
        <v>0.99096687678841044</v>
      </c>
    </row>
    <row r="1253" spans="1:7" x14ac:dyDescent="0.25">
      <c r="A1253" s="77" t="s">
        <v>7</v>
      </c>
      <c r="B1253" s="78" t="s">
        <v>14</v>
      </c>
      <c r="C1253" s="78" t="s">
        <v>16</v>
      </c>
      <c r="D1253" s="78" t="s">
        <v>6</v>
      </c>
      <c r="E1253" s="79">
        <v>18941.400000000001</v>
      </c>
      <c r="F1253" s="55">
        <v>18770.3</v>
      </c>
      <c r="G1253" s="44">
        <f t="shared" si="23"/>
        <v>0.99096687678841044</v>
      </c>
    </row>
    <row r="1254" spans="1:7" s="65" customFormat="1" ht="31.5" x14ac:dyDescent="0.25">
      <c r="A1254" s="73" t="s">
        <v>19</v>
      </c>
      <c r="B1254" s="74" t="s">
        <v>18</v>
      </c>
      <c r="C1254" s="74"/>
      <c r="D1254" s="74"/>
      <c r="E1254" s="75">
        <v>353.2</v>
      </c>
      <c r="F1254" s="54">
        <v>341.5</v>
      </c>
      <c r="G1254" s="39">
        <f t="shared" si="23"/>
        <v>0.96687429218573051</v>
      </c>
    </row>
    <row r="1255" spans="1:7" ht="61.5" customHeight="1" x14ac:dyDescent="0.25">
      <c r="A1255" s="77" t="s">
        <v>17</v>
      </c>
      <c r="B1255" s="78" t="s">
        <v>18</v>
      </c>
      <c r="C1255" s="78" t="s">
        <v>16</v>
      </c>
      <c r="D1255" s="78"/>
      <c r="E1255" s="79">
        <v>55</v>
      </c>
      <c r="F1255" s="55">
        <v>48.4</v>
      </c>
      <c r="G1255" s="44">
        <f t="shared" si="23"/>
        <v>0.88</v>
      </c>
    </row>
    <row r="1256" spans="1:7" x14ac:dyDescent="0.25">
      <c r="A1256" s="77" t="s">
        <v>7</v>
      </c>
      <c r="B1256" s="78" t="s">
        <v>18</v>
      </c>
      <c r="C1256" s="78" t="s">
        <v>16</v>
      </c>
      <c r="D1256" s="78" t="s">
        <v>6</v>
      </c>
      <c r="E1256" s="79">
        <v>55</v>
      </c>
      <c r="F1256" s="55">
        <v>48.4</v>
      </c>
      <c r="G1256" s="44">
        <f t="shared" si="23"/>
        <v>0.88</v>
      </c>
    </row>
    <row r="1257" spans="1:7" ht="31.5" x14ac:dyDescent="0.25">
      <c r="A1257" s="77" t="s">
        <v>21</v>
      </c>
      <c r="B1257" s="78" t="s">
        <v>18</v>
      </c>
      <c r="C1257" s="78" t="s">
        <v>20</v>
      </c>
      <c r="D1257" s="78"/>
      <c r="E1257" s="79">
        <v>298.2</v>
      </c>
      <c r="F1257" s="55">
        <v>293.10000000000002</v>
      </c>
      <c r="G1257" s="44">
        <f t="shared" si="23"/>
        <v>0.98289738430583518</v>
      </c>
    </row>
    <row r="1258" spans="1:7" x14ac:dyDescent="0.25">
      <c r="A1258" s="77" t="s">
        <v>7</v>
      </c>
      <c r="B1258" s="78" t="s">
        <v>18</v>
      </c>
      <c r="C1258" s="78" t="s">
        <v>20</v>
      </c>
      <c r="D1258" s="78" t="s">
        <v>6</v>
      </c>
      <c r="E1258" s="79">
        <v>298.2</v>
      </c>
      <c r="F1258" s="55">
        <v>293.10000000000002</v>
      </c>
      <c r="G1258" s="44">
        <f t="shared" si="23"/>
        <v>0.98289738430583518</v>
      </c>
    </row>
    <row r="1259" spans="1:7" s="65" customFormat="1" ht="31.5" x14ac:dyDescent="0.25">
      <c r="A1259" s="73" t="s">
        <v>27</v>
      </c>
      <c r="B1259" s="74" t="s">
        <v>26</v>
      </c>
      <c r="C1259" s="74"/>
      <c r="D1259" s="74"/>
      <c r="E1259" s="75">
        <v>2113.1</v>
      </c>
      <c r="F1259" s="54">
        <v>2112.8000000000002</v>
      </c>
      <c r="G1259" s="39">
        <f t="shared" si="23"/>
        <v>0.99985802848895</v>
      </c>
    </row>
    <row r="1260" spans="1:7" ht="31.5" x14ac:dyDescent="0.25">
      <c r="A1260" s="77" t="s">
        <v>21</v>
      </c>
      <c r="B1260" s="78" t="s">
        <v>26</v>
      </c>
      <c r="C1260" s="78" t="s">
        <v>20</v>
      </c>
      <c r="D1260" s="78"/>
      <c r="E1260" s="79">
        <v>2113.1</v>
      </c>
      <c r="F1260" s="55">
        <v>2112.8000000000002</v>
      </c>
      <c r="G1260" s="44">
        <f t="shared" si="23"/>
        <v>0.99985802848895</v>
      </c>
    </row>
    <row r="1261" spans="1:7" x14ac:dyDescent="0.25">
      <c r="A1261" s="77" t="s">
        <v>25</v>
      </c>
      <c r="B1261" s="78" t="s">
        <v>26</v>
      </c>
      <c r="C1261" s="78" t="s">
        <v>20</v>
      </c>
      <c r="D1261" s="78" t="s">
        <v>24</v>
      </c>
      <c r="E1261" s="79">
        <v>2113.1</v>
      </c>
      <c r="F1261" s="55">
        <v>2112.8000000000002</v>
      </c>
      <c r="G1261" s="44">
        <f t="shared" si="23"/>
        <v>0.99985802848895</v>
      </c>
    </row>
    <row r="1262" spans="1:7" s="65" customFormat="1" x14ac:dyDescent="0.25">
      <c r="A1262" s="73" t="s">
        <v>61</v>
      </c>
      <c r="B1262" s="74" t="s">
        <v>60</v>
      </c>
      <c r="C1262" s="74"/>
      <c r="D1262" s="74"/>
      <c r="E1262" s="75">
        <v>1909.4</v>
      </c>
      <c r="F1262" s="54">
        <v>1909.4</v>
      </c>
      <c r="G1262" s="39">
        <f t="shared" si="23"/>
        <v>1</v>
      </c>
    </row>
    <row r="1263" spans="1:7" ht="31.5" x14ac:dyDescent="0.25">
      <c r="A1263" s="77" t="s">
        <v>41</v>
      </c>
      <c r="B1263" s="78" t="s">
        <v>60</v>
      </c>
      <c r="C1263" s="78" t="s">
        <v>40</v>
      </c>
      <c r="D1263" s="78"/>
      <c r="E1263" s="79">
        <v>1909.4</v>
      </c>
      <c r="F1263" s="55">
        <v>1909.4</v>
      </c>
      <c r="G1263" s="44">
        <f t="shared" si="23"/>
        <v>1</v>
      </c>
    </row>
    <row r="1264" spans="1:7" x14ac:dyDescent="0.25">
      <c r="A1264" s="77" t="s">
        <v>59</v>
      </c>
      <c r="B1264" s="78" t="s">
        <v>60</v>
      </c>
      <c r="C1264" s="78" t="s">
        <v>40</v>
      </c>
      <c r="D1264" s="78" t="s">
        <v>58</v>
      </c>
      <c r="E1264" s="79">
        <v>1909.4</v>
      </c>
      <c r="F1264" s="55">
        <v>1909.4</v>
      </c>
      <c r="G1264" s="44">
        <f t="shared" si="23"/>
        <v>1</v>
      </c>
    </row>
    <row r="1265" spans="1:7" s="65" customFormat="1" ht="47.25" x14ac:dyDescent="0.25">
      <c r="A1265" s="73" t="s">
        <v>29</v>
      </c>
      <c r="B1265" s="74" t="s">
        <v>28</v>
      </c>
      <c r="C1265" s="74"/>
      <c r="D1265" s="74"/>
      <c r="E1265" s="75">
        <v>423.5</v>
      </c>
      <c r="F1265" s="54">
        <v>423.2</v>
      </c>
      <c r="G1265" s="39">
        <f t="shared" si="23"/>
        <v>0.99929161747343564</v>
      </c>
    </row>
    <row r="1266" spans="1:7" ht="31.5" x14ac:dyDescent="0.25">
      <c r="A1266" s="77" t="s">
        <v>21</v>
      </c>
      <c r="B1266" s="78" t="s">
        <v>28</v>
      </c>
      <c r="C1266" s="78" t="s">
        <v>20</v>
      </c>
      <c r="D1266" s="78"/>
      <c r="E1266" s="79">
        <v>423.5</v>
      </c>
      <c r="F1266" s="55">
        <v>423.2</v>
      </c>
      <c r="G1266" s="44">
        <f t="shared" si="23"/>
        <v>0.99929161747343564</v>
      </c>
    </row>
    <row r="1267" spans="1:7" x14ac:dyDescent="0.25">
      <c r="A1267" s="77" t="s">
        <v>25</v>
      </c>
      <c r="B1267" s="78" t="s">
        <v>28</v>
      </c>
      <c r="C1267" s="78" t="s">
        <v>20</v>
      </c>
      <c r="D1267" s="78" t="s">
        <v>24</v>
      </c>
      <c r="E1267" s="79">
        <v>88.4</v>
      </c>
      <c r="F1267" s="55">
        <v>88.1</v>
      </c>
      <c r="G1267" s="44">
        <f t="shared" si="23"/>
        <v>0.99660633484162886</v>
      </c>
    </row>
    <row r="1268" spans="1:7" x14ac:dyDescent="0.25">
      <c r="A1268" s="77" t="s">
        <v>33</v>
      </c>
      <c r="B1268" s="78" t="s">
        <v>28</v>
      </c>
      <c r="C1268" s="78" t="s">
        <v>20</v>
      </c>
      <c r="D1268" s="78" t="s">
        <v>32</v>
      </c>
      <c r="E1268" s="79">
        <v>335.1</v>
      </c>
      <c r="F1268" s="55">
        <v>335.1</v>
      </c>
      <c r="G1268" s="44">
        <f t="shared" si="23"/>
        <v>1</v>
      </c>
    </row>
    <row r="1269" spans="1:7" s="65" customFormat="1" ht="47.25" x14ac:dyDescent="0.25">
      <c r="A1269" s="73" t="s">
        <v>411</v>
      </c>
      <c r="B1269" s="74" t="s">
        <v>410</v>
      </c>
      <c r="C1269" s="74"/>
      <c r="D1269" s="74"/>
      <c r="E1269" s="75">
        <v>4643.5</v>
      </c>
      <c r="F1269" s="54">
        <v>4443.3999999999996</v>
      </c>
      <c r="G1269" s="39">
        <f t="shared" si="23"/>
        <v>0.95690750511467637</v>
      </c>
    </row>
    <row r="1270" spans="1:7" s="65" customFormat="1" ht="94.5" x14ac:dyDescent="0.25">
      <c r="A1270" s="73" t="s">
        <v>39</v>
      </c>
      <c r="B1270" s="74" t="s">
        <v>412</v>
      </c>
      <c r="C1270" s="74"/>
      <c r="D1270" s="74"/>
      <c r="E1270" s="75">
        <v>4643.5</v>
      </c>
      <c r="F1270" s="54">
        <v>4443.3999999999996</v>
      </c>
      <c r="G1270" s="39">
        <f t="shared" si="23"/>
        <v>0.95690750511467637</v>
      </c>
    </row>
    <row r="1271" spans="1:7" ht="31.5" x14ac:dyDescent="0.25">
      <c r="A1271" s="77" t="s">
        <v>21</v>
      </c>
      <c r="B1271" s="78" t="s">
        <v>412</v>
      </c>
      <c r="C1271" s="78" t="s">
        <v>20</v>
      </c>
      <c r="D1271" s="78"/>
      <c r="E1271" s="79">
        <v>214.5</v>
      </c>
      <c r="F1271" s="55">
        <v>214.4</v>
      </c>
      <c r="G1271" s="44">
        <f t="shared" si="23"/>
        <v>0.99953379953379951</v>
      </c>
    </row>
    <row r="1272" spans="1:7" x14ac:dyDescent="0.25">
      <c r="A1272" s="77" t="s">
        <v>33</v>
      </c>
      <c r="B1272" s="78" t="s">
        <v>412</v>
      </c>
      <c r="C1272" s="78" t="s">
        <v>20</v>
      </c>
      <c r="D1272" s="78" t="s">
        <v>32</v>
      </c>
      <c r="E1272" s="79">
        <v>214.5</v>
      </c>
      <c r="F1272" s="55">
        <v>214.4</v>
      </c>
      <c r="G1272" s="44">
        <f t="shared" si="23"/>
        <v>0.99953379953379951</v>
      </c>
    </row>
    <row r="1273" spans="1:7" x14ac:dyDescent="0.25">
      <c r="A1273" s="77" t="s">
        <v>81</v>
      </c>
      <c r="B1273" s="78" t="s">
        <v>412</v>
      </c>
      <c r="C1273" s="78" t="s">
        <v>80</v>
      </c>
      <c r="D1273" s="78"/>
      <c r="E1273" s="79">
        <v>4429</v>
      </c>
      <c r="F1273" s="55">
        <v>4229</v>
      </c>
      <c r="G1273" s="44">
        <f t="shared" si="23"/>
        <v>0.95484307970196436</v>
      </c>
    </row>
    <row r="1274" spans="1:7" x14ac:dyDescent="0.25">
      <c r="A1274" s="77" t="s">
        <v>25</v>
      </c>
      <c r="B1274" s="78" t="s">
        <v>412</v>
      </c>
      <c r="C1274" s="78" t="s">
        <v>80</v>
      </c>
      <c r="D1274" s="78" t="s">
        <v>24</v>
      </c>
      <c r="E1274" s="79">
        <v>1854</v>
      </c>
      <c r="F1274" s="55">
        <v>1854</v>
      </c>
      <c r="G1274" s="44">
        <f t="shared" si="23"/>
        <v>1</v>
      </c>
    </row>
    <row r="1275" spans="1:7" x14ac:dyDescent="0.25">
      <c r="A1275" s="77" t="s">
        <v>33</v>
      </c>
      <c r="B1275" s="78" t="s">
        <v>412</v>
      </c>
      <c r="C1275" s="78" t="s">
        <v>80</v>
      </c>
      <c r="D1275" s="78" t="s">
        <v>32</v>
      </c>
      <c r="E1275" s="79">
        <v>2575</v>
      </c>
      <c r="F1275" s="55">
        <v>2375</v>
      </c>
      <c r="G1275" s="44">
        <f t="shared" si="23"/>
        <v>0.92233009708737868</v>
      </c>
    </row>
    <row r="1276" spans="1:7" s="65" customFormat="1" ht="78.75" x14ac:dyDescent="0.25">
      <c r="A1276" s="73" t="s">
        <v>452</v>
      </c>
      <c r="B1276" s="74" t="s">
        <v>451</v>
      </c>
      <c r="C1276" s="74"/>
      <c r="D1276" s="74"/>
      <c r="E1276" s="75">
        <v>1400</v>
      </c>
      <c r="F1276" s="54">
        <v>1400</v>
      </c>
      <c r="G1276" s="39">
        <f t="shared" si="23"/>
        <v>1</v>
      </c>
    </row>
    <row r="1277" spans="1:7" s="65" customFormat="1" ht="47.25" x14ac:dyDescent="0.25">
      <c r="A1277" s="73" t="s">
        <v>454</v>
      </c>
      <c r="B1277" s="74" t="s">
        <v>453</v>
      </c>
      <c r="C1277" s="74"/>
      <c r="D1277" s="74"/>
      <c r="E1277" s="75">
        <v>700</v>
      </c>
      <c r="F1277" s="54">
        <v>700</v>
      </c>
      <c r="G1277" s="39">
        <f t="shared" si="23"/>
        <v>1</v>
      </c>
    </row>
    <row r="1278" spans="1:7" x14ac:dyDescent="0.25">
      <c r="A1278" s="77" t="s">
        <v>113</v>
      </c>
      <c r="B1278" s="78" t="s">
        <v>453</v>
      </c>
      <c r="C1278" s="78" t="s">
        <v>112</v>
      </c>
      <c r="D1278" s="78"/>
      <c r="E1278" s="79">
        <v>700</v>
      </c>
      <c r="F1278" s="55">
        <v>700</v>
      </c>
      <c r="G1278" s="44">
        <f t="shared" si="23"/>
        <v>1</v>
      </c>
    </row>
    <row r="1279" spans="1:7" x14ac:dyDescent="0.25">
      <c r="A1279" s="77" t="s">
        <v>33</v>
      </c>
      <c r="B1279" s="78" t="s">
        <v>453</v>
      </c>
      <c r="C1279" s="78" t="s">
        <v>112</v>
      </c>
      <c r="D1279" s="78" t="s">
        <v>32</v>
      </c>
      <c r="E1279" s="79">
        <v>700</v>
      </c>
      <c r="F1279" s="55">
        <v>700</v>
      </c>
      <c r="G1279" s="44">
        <f t="shared" si="23"/>
        <v>1</v>
      </c>
    </row>
    <row r="1280" spans="1:7" s="65" customFormat="1" ht="63" x14ac:dyDescent="0.25">
      <c r="A1280" s="73" t="s">
        <v>456</v>
      </c>
      <c r="B1280" s="74" t="s">
        <v>455</v>
      </c>
      <c r="C1280" s="74"/>
      <c r="D1280" s="74"/>
      <c r="E1280" s="75">
        <v>700</v>
      </c>
      <c r="F1280" s="54">
        <v>700</v>
      </c>
      <c r="G1280" s="39">
        <f t="shared" si="23"/>
        <v>1</v>
      </c>
    </row>
    <row r="1281" spans="1:8" x14ac:dyDescent="0.25">
      <c r="A1281" s="77" t="s">
        <v>113</v>
      </c>
      <c r="B1281" s="78" t="s">
        <v>455</v>
      </c>
      <c r="C1281" s="78" t="s">
        <v>112</v>
      </c>
      <c r="D1281" s="78"/>
      <c r="E1281" s="79">
        <v>700</v>
      </c>
      <c r="F1281" s="55">
        <v>700</v>
      </c>
      <c r="G1281" s="44">
        <f t="shared" si="23"/>
        <v>1</v>
      </c>
    </row>
    <row r="1282" spans="1:8" x14ac:dyDescent="0.25">
      <c r="A1282" s="77" t="s">
        <v>33</v>
      </c>
      <c r="B1282" s="78" t="s">
        <v>455</v>
      </c>
      <c r="C1282" s="78" t="s">
        <v>112</v>
      </c>
      <c r="D1282" s="78" t="s">
        <v>32</v>
      </c>
      <c r="E1282" s="79">
        <v>700</v>
      </c>
      <c r="F1282" s="55">
        <v>700</v>
      </c>
      <c r="G1282" s="44">
        <f t="shared" si="23"/>
        <v>1</v>
      </c>
    </row>
    <row r="1283" spans="1:8" s="65" customFormat="1" ht="31.5" x14ac:dyDescent="0.25">
      <c r="A1283" s="73" t="s">
        <v>94</v>
      </c>
      <c r="B1283" s="74" t="s">
        <v>93</v>
      </c>
      <c r="C1283" s="74"/>
      <c r="D1283" s="74"/>
      <c r="E1283" s="75">
        <v>106308.8</v>
      </c>
      <c r="F1283" s="54">
        <v>105778.3</v>
      </c>
      <c r="G1283" s="39">
        <f t="shared" si="23"/>
        <v>0.99500982044760167</v>
      </c>
      <c r="H1283" s="76"/>
    </row>
    <row r="1284" spans="1:8" s="65" customFormat="1" ht="31.5" x14ac:dyDescent="0.25">
      <c r="A1284" s="73" t="s">
        <v>96</v>
      </c>
      <c r="B1284" s="74" t="s">
        <v>95</v>
      </c>
      <c r="C1284" s="74"/>
      <c r="D1284" s="74"/>
      <c r="E1284" s="75">
        <v>18092.3</v>
      </c>
      <c r="F1284" s="54">
        <v>17959.8</v>
      </c>
      <c r="G1284" s="39">
        <f t="shared" si="23"/>
        <v>0.99267644246447384</v>
      </c>
    </row>
    <row r="1285" spans="1:8" s="65" customFormat="1" ht="63" x14ac:dyDescent="0.25">
      <c r="A1285" s="73" t="s">
        <v>98</v>
      </c>
      <c r="B1285" s="74" t="s">
        <v>97</v>
      </c>
      <c r="C1285" s="74"/>
      <c r="D1285" s="74"/>
      <c r="E1285" s="75">
        <v>1250.5</v>
      </c>
      <c r="F1285" s="54">
        <v>1250.2</v>
      </c>
      <c r="G1285" s="39">
        <f t="shared" si="23"/>
        <v>0.99976009596161541</v>
      </c>
    </row>
    <row r="1286" spans="1:8" s="65" customFormat="1" ht="31.5" x14ac:dyDescent="0.25">
      <c r="A1286" s="73" t="s">
        <v>100</v>
      </c>
      <c r="B1286" s="74" t="s">
        <v>99</v>
      </c>
      <c r="C1286" s="74"/>
      <c r="D1286" s="74"/>
      <c r="E1286" s="75">
        <v>566.9</v>
      </c>
      <c r="F1286" s="54">
        <v>566.79999999999995</v>
      </c>
      <c r="G1286" s="39">
        <f t="shared" si="23"/>
        <v>0.99982360204621623</v>
      </c>
    </row>
    <row r="1287" spans="1:8" ht="31.5" x14ac:dyDescent="0.25">
      <c r="A1287" s="77" t="s">
        <v>21</v>
      </c>
      <c r="B1287" s="78" t="s">
        <v>99</v>
      </c>
      <c r="C1287" s="78" t="s">
        <v>20</v>
      </c>
      <c r="D1287" s="78"/>
      <c r="E1287" s="79">
        <v>566.9</v>
      </c>
      <c r="F1287" s="55">
        <v>566.79999999999995</v>
      </c>
      <c r="G1287" s="44">
        <f t="shared" si="23"/>
        <v>0.99982360204621623</v>
      </c>
    </row>
    <row r="1288" spans="1:8" x14ac:dyDescent="0.25">
      <c r="A1288" s="77" t="s">
        <v>85</v>
      </c>
      <c r="B1288" s="78" t="s">
        <v>99</v>
      </c>
      <c r="C1288" s="78" t="s">
        <v>20</v>
      </c>
      <c r="D1288" s="78" t="s">
        <v>84</v>
      </c>
      <c r="E1288" s="79">
        <v>566.9</v>
      </c>
      <c r="F1288" s="55">
        <v>566.79999999999995</v>
      </c>
      <c r="G1288" s="44">
        <f t="shared" si="23"/>
        <v>0.99982360204621623</v>
      </c>
    </row>
    <row r="1289" spans="1:8" s="65" customFormat="1" ht="94.5" x14ac:dyDescent="0.25">
      <c r="A1289" s="73" t="s">
        <v>39</v>
      </c>
      <c r="B1289" s="74" t="s">
        <v>101</v>
      </c>
      <c r="C1289" s="74"/>
      <c r="D1289" s="74"/>
      <c r="E1289" s="75">
        <v>683.6</v>
      </c>
      <c r="F1289" s="54">
        <v>683.4</v>
      </c>
      <c r="G1289" s="39">
        <f t="shared" si="23"/>
        <v>0.99970743124634287</v>
      </c>
    </row>
    <row r="1290" spans="1:8" ht="61.5" customHeight="1" x14ac:dyDescent="0.25">
      <c r="A1290" s="77" t="s">
        <v>17</v>
      </c>
      <c r="B1290" s="78" t="s">
        <v>101</v>
      </c>
      <c r="C1290" s="78" t="s">
        <v>16</v>
      </c>
      <c r="D1290" s="78"/>
      <c r="E1290" s="79">
        <v>74.900000000000006</v>
      </c>
      <c r="F1290" s="55">
        <v>74.8</v>
      </c>
      <c r="G1290" s="44">
        <f t="shared" si="23"/>
        <v>0.99866488651535368</v>
      </c>
    </row>
    <row r="1291" spans="1:8" x14ac:dyDescent="0.25">
      <c r="A1291" s="77" t="s">
        <v>85</v>
      </c>
      <c r="B1291" s="78" t="s">
        <v>101</v>
      </c>
      <c r="C1291" s="78" t="s">
        <v>16</v>
      </c>
      <c r="D1291" s="78" t="s">
        <v>84</v>
      </c>
      <c r="E1291" s="79">
        <v>74.900000000000006</v>
      </c>
      <c r="F1291" s="55">
        <v>74.8</v>
      </c>
      <c r="G1291" s="44">
        <f t="shared" si="23"/>
        <v>0.99866488651535368</v>
      </c>
    </row>
    <row r="1292" spans="1:8" ht="31.5" x14ac:dyDescent="0.25">
      <c r="A1292" s="77" t="s">
        <v>21</v>
      </c>
      <c r="B1292" s="78" t="s">
        <v>101</v>
      </c>
      <c r="C1292" s="78" t="s">
        <v>20</v>
      </c>
      <c r="D1292" s="78"/>
      <c r="E1292" s="79">
        <v>608.70000000000005</v>
      </c>
      <c r="F1292" s="55">
        <v>608.6</v>
      </c>
      <c r="G1292" s="44">
        <f t="shared" si="23"/>
        <v>0.99983571545917527</v>
      </c>
    </row>
    <row r="1293" spans="1:8" x14ac:dyDescent="0.25">
      <c r="A1293" s="77" t="s">
        <v>85</v>
      </c>
      <c r="B1293" s="78" t="s">
        <v>101</v>
      </c>
      <c r="C1293" s="78" t="s">
        <v>20</v>
      </c>
      <c r="D1293" s="78" t="s">
        <v>84</v>
      </c>
      <c r="E1293" s="79">
        <v>608.70000000000005</v>
      </c>
      <c r="F1293" s="55">
        <v>608.6</v>
      </c>
      <c r="G1293" s="44">
        <f t="shared" si="23"/>
        <v>0.99983571545917527</v>
      </c>
    </row>
    <row r="1294" spans="1:8" s="65" customFormat="1" ht="47.25" x14ac:dyDescent="0.25">
      <c r="A1294" s="73" t="s">
        <v>103</v>
      </c>
      <c r="B1294" s="74" t="s">
        <v>102</v>
      </c>
      <c r="C1294" s="74"/>
      <c r="D1294" s="74"/>
      <c r="E1294" s="75">
        <v>801.7</v>
      </c>
      <c r="F1294" s="54">
        <v>801.6</v>
      </c>
      <c r="G1294" s="39">
        <f t="shared" si="23"/>
        <v>0.99987526506174373</v>
      </c>
    </row>
    <row r="1295" spans="1:8" s="65" customFormat="1" ht="94.5" x14ac:dyDescent="0.25">
      <c r="A1295" s="73" t="s">
        <v>39</v>
      </c>
      <c r="B1295" s="74" t="s">
        <v>104</v>
      </c>
      <c r="C1295" s="74"/>
      <c r="D1295" s="74"/>
      <c r="E1295" s="75">
        <v>801.7</v>
      </c>
      <c r="F1295" s="54">
        <v>801.6</v>
      </c>
      <c r="G1295" s="39">
        <f t="shared" si="23"/>
        <v>0.99987526506174373</v>
      </c>
    </row>
    <row r="1296" spans="1:8" ht="31.5" x14ac:dyDescent="0.25">
      <c r="A1296" s="77" t="s">
        <v>21</v>
      </c>
      <c r="B1296" s="78" t="s">
        <v>104</v>
      </c>
      <c r="C1296" s="78" t="s">
        <v>20</v>
      </c>
      <c r="D1296" s="78"/>
      <c r="E1296" s="79">
        <v>801.7</v>
      </c>
      <c r="F1296" s="55">
        <v>801.6</v>
      </c>
      <c r="G1296" s="44">
        <f t="shared" ref="G1296:G1357" si="24">F1296/E1296</f>
        <v>0.99987526506174373</v>
      </c>
    </row>
    <row r="1297" spans="1:7" x14ac:dyDescent="0.25">
      <c r="A1297" s="77" t="s">
        <v>85</v>
      </c>
      <c r="B1297" s="78" t="s">
        <v>104</v>
      </c>
      <c r="C1297" s="78" t="s">
        <v>20</v>
      </c>
      <c r="D1297" s="78" t="s">
        <v>84</v>
      </c>
      <c r="E1297" s="79">
        <v>801.7</v>
      </c>
      <c r="F1297" s="55">
        <v>801.6</v>
      </c>
      <c r="G1297" s="44">
        <f t="shared" si="24"/>
        <v>0.99987526506174373</v>
      </c>
    </row>
    <row r="1298" spans="1:7" s="65" customFormat="1" ht="47.25" x14ac:dyDescent="0.25">
      <c r="A1298" s="73" t="s">
        <v>106</v>
      </c>
      <c r="B1298" s="74" t="s">
        <v>105</v>
      </c>
      <c r="C1298" s="74"/>
      <c r="D1298" s="74"/>
      <c r="E1298" s="75">
        <v>247.2</v>
      </c>
      <c r="F1298" s="54">
        <v>247.2</v>
      </c>
      <c r="G1298" s="39">
        <f t="shared" si="24"/>
        <v>1</v>
      </c>
    </row>
    <row r="1299" spans="1:7" s="65" customFormat="1" ht="94.5" x14ac:dyDescent="0.25">
      <c r="A1299" s="73" t="s">
        <v>39</v>
      </c>
      <c r="B1299" s="74" t="s">
        <v>107</v>
      </c>
      <c r="C1299" s="74"/>
      <c r="D1299" s="74"/>
      <c r="E1299" s="75">
        <v>247.2</v>
      </c>
      <c r="F1299" s="54">
        <v>247.2</v>
      </c>
      <c r="G1299" s="39">
        <f t="shared" si="24"/>
        <v>1</v>
      </c>
    </row>
    <row r="1300" spans="1:7" ht="31.5" x14ac:dyDescent="0.25">
      <c r="A1300" s="77" t="s">
        <v>21</v>
      </c>
      <c r="B1300" s="78" t="s">
        <v>107</v>
      </c>
      <c r="C1300" s="78" t="s">
        <v>20</v>
      </c>
      <c r="D1300" s="78"/>
      <c r="E1300" s="79">
        <v>247.2</v>
      </c>
      <c r="F1300" s="55">
        <v>247.2</v>
      </c>
      <c r="G1300" s="44">
        <f t="shared" si="24"/>
        <v>1</v>
      </c>
    </row>
    <row r="1301" spans="1:7" x14ac:dyDescent="0.25">
      <c r="A1301" s="77" t="s">
        <v>85</v>
      </c>
      <c r="B1301" s="78" t="s">
        <v>107</v>
      </c>
      <c r="C1301" s="78" t="s">
        <v>20</v>
      </c>
      <c r="D1301" s="78" t="s">
        <v>84</v>
      </c>
      <c r="E1301" s="79">
        <v>247.2</v>
      </c>
      <c r="F1301" s="55">
        <v>247.2</v>
      </c>
      <c r="G1301" s="44">
        <f t="shared" si="24"/>
        <v>1</v>
      </c>
    </row>
    <row r="1302" spans="1:7" s="65" customFormat="1" ht="63" x14ac:dyDescent="0.25">
      <c r="A1302" s="73" t="s">
        <v>109</v>
      </c>
      <c r="B1302" s="74" t="s">
        <v>108</v>
      </c>
      <c r="C1302" s="74"/>
      <c r="D1302" s="74"/>
      <c r="E1302" s="75">
        <v>400</v>
      </c>
      <c r="F1302" s="54">
        <v>391.8</v>
      </c>
      <c r="G1302" s="39">
        <f t="shared" si="24"/>
        <v>0.97950000000000004</v>
      </c>
    </row>
    <row r="1303" spans="1:7" s="65" customFormat="1" ht="47.25" x14ac:dyDescent="0.25">
      <c r="A1303" s="73" t="s">
        <v>111</v>
      </c>
      <c r="B1303" s="74" t="s">
        <v>110</v>
      </c>
      <c r="C1303" s="74"/>
      <c r="D1303" s="74"/>
      <c r="E1303" s="75">
        <v>400</v>
      </c>
      <c r="F1303" s="54">
        <v>391.8</v>
      </c>
      <c r="G1303" s="39">
        <f t="shared" si="24"/>
        <v>0.97950000000000004</v>
      </c>
    </row>
    <row r="1304" spans="1:7" x14ac:dyDescent="0.25">
      <c r="A1304" s="77" t="s">
        <v>113</v>
      </c>
      <c r="B1304" s="78" t="s">
        <v>110</v>
      </c>
      <c r="C1304" s="78" t="s">
        <v>112</v>
      </c>
      <c r="D1304" s="78"/>
      <c r="E1304" s="79">
        <v>400</v>
      </c>
      <c r="F1304" s="55">
        <v>391.8</v>
      </c>
      <c r="G1304" s="44">
        <f t="shared" si="24"/>
        <v>0.97950000000000004</v>
      </c>
    </row>
    <row r="1305" spans="1:7" x14ac:dyDescent="0.25">
      <c r="A1305" s="77" t="s">
        <v>85</v>
      </c>
      <c r="B1305" s="78" t="s">
        <v>110</v>
      </c>
      <c r="C1305" s="78" t="s">
        <v>112</v>
      </c>
      <c r="D1305" s="78" t="s">
        <v>84</v>
      </c>
      <c r="E1305" s="79">
        <v>400</v>
      </c>
      <c r="F1305" s="55">
        <v>391.8</v>
      </c>
      <c r="G1305" s="44">
        <f t="shared" si="24"/>
        <v>0.97950000000000004</v>
      </c>
    </row>
    <row r="1306" spans="1:7" s="65" customFormat="1" ht="63" x14ac:dyDescent="0.25">
      <c r="A1306" s="73" t="s">
        <v>2071</v>
      </c>
      <c r="B1306" s="74" t="s">
        <v>2070</v>
      </c>
      <c r="C1306" s="74"/>
      <c r="D1306" s="74"/>
      <c r="E1306" s="75">
        <v>14004.1</v>
      </c>
      <c r="F1306" s="54">
        <v>13944.8</v>
      </c>
      <c r="G1306" s="39">
        <f t="shared" si="24"/>
        <v>0.99576552581029831</v>
      </c>
    </row>
    <row r="1307" spans="1:7" s="65" customFormat="1" ht="47.25" x14ac:dyDescent="0.25">
      <c r="A1307" s="73" t="s">
        <v>2073</v>
      </c>
      <c r="B1307" s="74" t="s">
        <v>2072</v>
      </c>
      <c r="C1307" s="74"/>
      <c r="D1307" s="74"/>
      <c r="E1307" s="75">
        <v>1600</v>
      </c>
      <c r="F1307" s="54">
        <v>1600</v>
      </c>
      <c r="G1307" s="39">
        <f t="shared" si="24"/>
        <v>1</v>
      </c>
    </row>
    <row r="1308" spans="1:7" ht="31.5" x14ac:dyDescent="0.25">
      <c r="A1308" s="77" t="s">
        <v>41</v>
      </c>
      <c r="B1308" s="78" t="s">
        <v>2072</v>
      </c>
      <c r="C1308" s="78" t="s">
        <v>40</v>
      </c>
      <c r="D1308" s="78"/>
      <c r="E1308" s="79">
        <v>1600</v>
      </c>
      <c r="F1308" s="55">
        <v>1600</v>
      </c>
      <c r="G1308" s="44">
        <f t="shared" si="24"/>
        <v>1</v>
      </c>
    </row>
    <row r="1309" spans="1:7" x14ac:dyDescent="0.25">
      <c r="A1309" s="77" t="s">
        <v>85</v>
      </c>
      <c r="B1309" s="78" t="s">
        <v>2072</v>
      </c>
      <c r="C1309" s="78" t="s">
        <v>40</v>
      </c>
      <c r="D1309" s="78" t="s">
        <v>84</v>
      </c>
      <c r="E1309" s="79">
        <v>1600</v>
      </c>
      <c r="F1309" s="55">
        <v>1600</v>
      </c>
      <c r="G1309" s="44">
        <f t="shared" si="24"/>
        <v>1</v>
      </c>
    </row>
    <row r="1310" spans="1:7" s="65" customFormat="1" ht="31.5" x14ac:dyDescent="0.25">
      <c r="A1310" s="73" t="s">
        <v>100</v>
      </c>
      <c r="B1310" s="74" t="s">
        <v>2074</v>
      </c>
      <c r="C1310" s="74"/>
      <c r="D1310" s="74"/>
      <c r="E1310" s="75">
        <v>1137.2</v>
      </c>
      <c r="F1310" s="54">
        <v>1137</v>
      </c>
      <c r="G1310" s="39">
        <f t="shared" si="24"/>
        <v>0.99982412944073162</v>
      </c>
    </row>
    <row r="1311" spans="1:7" ht="31.5" x14ac:dyDescent="0.25">
      <c r="A1311" s="77" t="s">
        <v>21</v>
      </c>
      <c r="B1311" s="78" t="s">
        <v>2074</v>
      </c>
      <c r="C1311" s="78" t="s">
        <v>20</v>
      </c>
      <c r="D1311" s="78"/>
      <c r="E1311" s="79">
        <v>1137.2</v>
      </c>
      <c r="F1311" s="55">
        <v>1137</v>
      </c>
      <c r="G1311" s="44">
        <f t="shared" si="24"/>
        <v>0.99982412944073162</v>
      </c>
    </row>
    <row r="1312" spans="1:7" x14ac:dyDescent="0.25">
      <c r="A1312" s="77" t="s">
        <v>85</v>
      </c>
      <c r="B1312" s="78" t="s">
        <v>2074</v>
      </c>
      <c r="C1312" s="78" t="s">
        <v>20</v>
      </c>
      <c r="D1312" s="78" t="s">
        <v>84</v>
      </c>
      <c r="E1312" s="79">
        <v>1137.2</v>
      </c>
      <c r="F1312" s="55">
        <v>1137</v>
      </c>
      <c r="G1312" s="44">
        <f t="shared" si="24"/>
        <v>0.99982412944073162</v>
      </c>
    </row>
    <row r="1313" spans="1:7" s="65" customFormat="1" ht="94.5" x14ac:dyDescent="0.25">
      <c r="A1313" s="73" t="s">
        <v>39</v>
      </c>
      <c r="B1313" s="74" t="s">
        <v>2075</v>
      </c>
      <c r="C1313" s="74"/>
      <c r="D1313" s="74"/>
      <c r="E1313" s="75">
        <v>11266.9</v>
      </c>
      <c r="F1313" s="54">
        <v>11207.8</v>
      </c>
      <c r="G1313" s="39">
        <f t="shared" si="24"/>
        <v>0.99475454650347472</v>
      </c>
    </row>
    <row r="1314" spans="1:7" ht="61.5" customHeight="1" x14ac:dyDescent="0.25">
      <c r="A1314" s="77" t="s">
        <v>17</v>
      </c>
      <c r="B1314" s="78" t="s">
        <v>2075</v>
      </c>
      <c r="C1314" s="78" t="s">
        <v>16</v>
      </c>
      <c r="D1314" s="78"/>
      <c r="E1314" s="79">
        <v>952.4</v>
      </c>
      <c r="F1314" s="55">
        <v>952.2</v>
      </c>
      <c r="G1314" s="44">
        <f t="shared" si="24"/>
        <v>0.99979000419991604</v>
      </c>
    </row>
    <row r="1315" spans="1:7" x14ac:dyDescent="0.25">
      <c r="A1315" s="77" t="s">
        <v>85</v>
      </c>
      <c r="B1315" s="78" t="s">
        <v>2075</v>
      </c>
      <c r="C1315" s="78" t="s">
        <v>16</v>
      </c>
      <c r="D1315" s="78" t="s">
        <v>84</v>
      </c>
      <c r="E1315" s="79">
        <v>952.4</v>
      </c>
      <c r="F1315" s="55">
        <v>952.2</v>
      </c>
      <c r="G1315" s="44">
        <f t="shared" si="24"/>
        <v>0.99979000419991604</v>
      </c>
    </row>
    <row r="1316" spans="1:7" ht="31.5" x14ac:dyDescent="0.25">
      <c r="A1316" s="77" t="s">
        <v>21</v>
      </c>
      <c r="B1316" s="78" t="s">
        <v>2075</v>
      </c>
      <c r="C1316" s="78" t="s">
        <v>20</v>
      </c>
      <c r="D1316" s="78"/>
      <c r="E1316" s="79">
        <v>10314.5</v>
      </c>
      <c r="F1316" s="55">
        <v>10255.6</v>
      </c>
      <c r="G1316" s="44">
        <f t="shared" si="24"/>
        <v>0.99428959232148917</v>
      </c>
    </row>
    <row r="1317" spans="1:7" x14ac:dyDescent="0.25">
      <c r="A1317" s="77" t="s">
        <v>85</v>
      </c>
      <c r="B1317" s="78" t="s">
        <v>2075</v>
      </c>
      <c r="C1317" s="78" t="s">
        <v>20</v>
      </c>
      <c r="D1317" s="78" t="s">
        <v>84</v>
      </c>
      <c r="E1317" s="79">
        <v>10314.5</v>
      </c>
      <c r="F1317" s="55">
        <v>10255.6</v>
      </c>
      <c r="G1317" s="44">
        <f t="shared" si="24"/>
        <v>0.99428959232148917</v>
      </c>
    </row>
    <row r="1318" spans="1:7" s="65" customFormat="1" ht="47.25" x14ac:dyDescent="0.25">
      <c r="A1318" s="73" t="s">
        <v>2077</v>
      </c>
      <c r="B1318" s="74" t="s">
        <v>2076</v>
      </c>
      <c r="C1318" s="74"/>
      <c r="D1318" s="74"/>
      <c r="E1318" s="75">
        <v>1228</v>
      </c>
      <c r="F1318" s="54">
        <v>1224.2</v>
      </c>
      <c r="G1318" s="39">
        <f t="shared" si="24"/>
        <v>0.99690553745928345</v>
      </c>
    </row>
    <row r="1319" spans="1:7" s="65" customFormat="1" ht="94.5" x14ac:dyDescent="0.25">
      <c r="A1319" s="73" t="s">
        <v>39</v>
      </c>
      <c r="B1319" s="74" t="s">
        <v>2078</v>
      </c>
      <c r="C1319" s="74"/>
      <c r="D1319" s="74"/>
      <c r="E1319" s="75">
        <v>1228</v>
      </c>
      <c r="F1319" s="54">
        <v>1224.2</v>
      </c>
      <c r="G1319" s="39">
        <f t="shared" si="24"/>
        <v>0.99690553745928345</v>
      </c>
    </row>
    <row r="1320" spans="1:7" ht="31.5" x14ac:dyDescent="0.25">
      <c r="A1320" s="77" t="s">
        <v>21</v>
      </c>
      <c r="B1320" s="78" t="s">
        <v>2078</v>
      </c>
      <c r="C1320" s="78" t="s">
        <v>20</v>
      </c>
      <c r="D1320" s="78"/>
      <c r="E1320" s="79">
        <v>1228</v>
      </c>
      <c r="F1320" s="55">
        <v>1224.2</v>
      </c>
      <c r="G1320" s="44">
        <f t="shared" si="24"/>
        <v>0.99690553745928345</v>
      </c>
    </row>
    <row r="1321" spans="1:7" x14ac:dyDescent="0.25">
      <c r="A1321" s="77" t="s">
        <v>85</v>
      </c>
      <c r="B1321" s="78" t="s">
        <v>2078</v>
      </c>
      <c r="C1321" s="78" t="s">
        <v>20</v>
      </c>
      <c r="D1321" s="78" t="s">
        <v>84</v>
      </c>
      <c r="E1321" s="79">
        <v>1228</v>
      </c>
      <c r="F1321" s="55">
        <v>1224.2</v>
      </c>
      <c r="G1321" s="44">
        <f t="shared" si="24"/>
        <v>0.99690553745928345</v>
      </c>
    </row>
    <row r="1322" spans="1:7" s="65" customFormat="1" ht="47.25" x14ac:dyDescent="0.25">
      <c r="A1322" s="73" t="s">
        <v>2080</v>
      </c>
      <c r="B1322" s="74" t="s">
        <v>2079</v>
      </c>
      <c r="C1322" s="74"/>
      <c r="D1322" s="74"/>
      <c r="E1322" s="75">
        <v>160.80000000000001</v>
      </c>
      <c r="F1322" s="54">
        <v>100</v>
      </c>
      <c r="G1322" s="39">
        <f t="shared" si="24"/>
        <v>0.62189054726368154</v>
      </c>
    </row>
    <row r="1323" spans="1:7" s="65" customFormat="1" ht="94.5" x14ac:dyDescent="0.25">
      <c r="A1323" s="73" t="s">
        <v>39</v>
      </c>
      <c r="B1323" s="74" t="s">
        <v>2081</v>
      </c>
      <c r="C1323" s="74"/>
      <c r="D1323" s="74"/>
      <c r="E1323" s="75">
        <v>160.80000000000001</v>
      </c>
      <c r="F1323" s="54">
        <v>100</v>
      </c>
      <c r="G1323" s="39">
        <f t="shared" si="24"/>
        <v>0.62189054726368154</v>
      </c>
    </row>
    <row r="1324" spans="1:7" ht="31.5" x14ac:dyDescent="0.25">
      <c r="A1324" s="77" t="s">
        <v>21</v>
      </c>
      <c r="B1324" s="78" t="s">
        <v>2081</v>
      </c>
      <c r="C1324" s="78" t="s">
        <v>20</v>
      </c>
      <c r="D1324" s="78"/>
      <c r="E1324" s="79">
        <v>160.80000000000001</v>
      </c>
      <c r="F1324" s="55">
        <v>100</v>
      </c>
      <c r="G1324" s="44">
        <f t="shared" si="24"/>
        <v>0.62189054726368154</v>
      </c>
    </row>
    <row r="1325" spans="1:7" x14ac:dyDescent="0.25">
      <c r="A1325" s="77" t="s">
        <v>85</v>
      </c>
      <c r="B1325" s="78" t="s">
        <v>2081</v>
      </c>
      <c r="C1325" s="78" t="s">
        <v>20</v>
      </c>
      <c r="D1325" s="78" t="s">
        <v>84</v>
      </c>
      <c r="E1325" s="79">
        <v>160.80000000000001</v>
      </c>
      <c r="F1325" s="55">
        <v>100</v>
      </c>
      <c r="G1325" s="44">
        <f t="shared" si="24"/>
        <v>0.62189054726368154</v>
      </c>
    </row>
    <row r="1326" spans="1:7" s="65" customFormat="1" ht="31.5" x14ac:dyDescent="0.25">
      <c r="A1326" s="73" t="s">
        <v>115</v>
      </c>
      <c r="B1326" s="74" t="s">
        <v>114</v>
      </c>
      <c r="C1326" s="74"/>
      <c r="D1326" s="74"/>
      <c r="E1326" s="75">
        <v>7349.5</v>
      </c>
      <c r="F1326" s="54">
        <v>7151.5</v>
      </c>
      <c r="G1326" s="39">
        <f t="shared" si="24"/>
        <v>0.97305939179536027</v>
      </c>
    </row>
    <row r="1327" spans="1:7" s="65" customFormat="1" ht="63" x14ac:dyDescent="0.25">
      <c r="A1327" s="73" t="s">
        <v>117</v>
      </c>
      <c r="B1327" s="74" t="s">
        <v>116</v>
      </c>
      <c r="C1327" s="74"/>
      <c r="D1327" s="74"/>
      <c r="E1327" s="75">
        <v>1250</v>
      </c>
      <c r="F1327" s="54">
        <v>1249.9000000000001</v>
      </c>
      <c r="G1327" s="39">
        <f t="shared" si="24"/>
        <v>0.99992000000000003</v>
      </c>
    </row>
    <row r="1328" spans="1:7" s="65" customFormat="1" ht="94.5" x14ac:dyDescent="0.25">
      <c r="A1328" s="73" t="s">
        <v>39</v>
      </c>
      <c r="B1328" s="74" t="s">
        <v>118</v>
      </c>
      <c r="C1328" s="74"/>
      <c r="D1328" s="74"/>
      <c r="E1328" s="75">
        <v>1250</v>
      </c>
      <c r="F1328" s="54">
        <v>1249.9000000000001</v>
      </c>
      <c r="G1328" s="39">
        <f t="shared" si="24"/>
        <v>0.99992000000000003</v>
      </c>
    </row>
    <row r="1329" spans="1:7" ht="61.5" customHeight="1" x14ac:dyDescent="0.25">
      <c r="A1329" s="77" t="s">
        <v>17</v>
      </c>
      <c r="B1329" s="78" t="s">
        <v>118</v>
      </c>
      <c r="C1329" s="78" t="s">
        <v>16</v>
      </c>
      <c r="D1329" s="78"/>
      <c r="E1329" s="79">
        <v>99</v>
      </c>
      <c r="F1329" s="55">
        <v>98.9</v>
      </c>
      <c r="G1329" s="44">
        <f t="shared" si="24"/>
        <v>0.99898989898989909</v>
      </c>
    </row>
    <row r="1330" spans="1:7" x14ac:dyDescent="0.25">
      <c r="A1330" s="77" t="s">
        <v>85</v>
      </c>
      <c r="B1330" s="78" t="s">
        <v>118</v>
      </c>
      <c r="C1330" s="78" t="s">
        <v>16</v>
      </c>
      <c r="D1330" s="78" t="s">
        <v>84</v>
      </c>
      <c r="E1330" s="79">
        <v>99</v>
      </c>
      <c r="F1330" s="55">
        <v>98.9</v>
      </c>
      <c r="G1330" s="44">
        <f t="shared" si="24"/>
        <v>0.99898989898989909</v>
      </c>
    </row>
    <row r="1331" spans="1:7" ht="31.5" x14ac:dyDescent="0.25">
      <c r="A1331" s="77" t="s">
        <v>21</v>
      </c>
      <c r="B1331" s="78" t="s">
        <v>118</v>
      </c>
      <c r="C1331" s="78" t="s">
        <v>20</v>
      </c>
      <c r="D1331" s="78"/>
      <c r="E1331" s="79">
        <v>1151</v>
      </c>
      <c r="F1331" s="55">
        <v>1151</v>
      </c>
      <c r="G1331" s="44">
        <f t="shared" si="24"/>
        <v>1</v>
      </c>
    </row>
    <row r="1332" spans="1:7" x14ac:dyDescent="0.25">
      <c r="A1332" s="77" t="s">
        <v>85</v>
      </c>
      <c r="B1332" s="78" t="s">
        <v>118</v>
      </c>
      <c r="C1332" s="78" t="s">
        <v>20</v>
      </c>
      <c r="D1332" s="78" t="s">
        <v>84</v>
      </c>
      <c r="E1332" s="79">
        <v>1151</v>
      </c>
      <c r="F1332" s="55">
        <v>1151</v>
      </c>
      <c r="G1332" s="44">
        <f t="shared" si="24"/>
        <v>1</v>
      </c>
    </row>
    <row r="1333" spans="1:7" s="65" customFormat="1" ht="47.25" x14ac:dyDescent="0.25">
      <c r="A1333" s="73" t="s">
        <v>935</v>
      </c>
      <c r="B1333" s="74" t="s">
        <v>934</v>
      </c>
      <c r="C1333" s="74"/>
      <c r="D1333" s="74"/>
      <c r="E1333" s="75">
        <v>852.3</v>
      </c>
      <c r="F1333" s="54">
        <v>830.9</v>
      </c>
      <c r="G1333" s="39">
        <f t="shared" si="24"/>
        <v>0.97489147013962218</v>
      </c>
    </row>
    <row r="1334" spans="1:7" s="65" customFormat="1" ht="94.5" x14ac:dyDescent="0.25">
      <c r="A1334" s="73" t="s">
        <v>39</v>
      </c>
      <c r="B1334" s="74" t="s">
        <v>936</v>
      </c>
      <c r="C1334" s="74"/>
      <c r="D1334" s="74"/>
      <c r="E1334" s="75">
        <v>852.3</v>
      </c>
      <c r="F1334" s="54">
        <v>830.9</v>
      </c>
      <c r="G1334" s="39">
        <f t="shared" si="24"/>
        <v>0.97489147013962218</v>
      </c>
    </row>
    <row r="1335" spans="1:7" ht="31.5" x14ac:dyDescent="0.25">
      <c r="A1335" s="77" t="s">
        <v>21</v>
      </c>
      <c r="B1335" s="78" t="s">
        <v>936</v>
      </c>
      <c r="C1335" s="78" t="s">
        <v>20</v>
      </c>
      <c r="D1335" s="78"/>
      <c r="E1335" s="79">
        <v>421.7</v>
      </c>
      <c r="F1335" s="55">
        <v>400.3</v>
      </c>
      <c r="G1335" s="44">
        <f t="shared" si="24"/>
        <v>0.94925302347640506</v>
      </c>
    </row>
    <row r="1336" spans="1:7" x14ac:dyDescent="0.25">
      <c r="A1336" s="77" t="s">
        <v>85</v>
      </c>
      <c r="B1336" s="78" t="s">
        <v>936</v>
      </c>
      <c r="C1336" s="78" t="s">
        <v>20</v>
      </c>
      <c r="D1336" s="78" t="s">
        <v>84</v>
      </c>
      <c r="E1336" s="79">
        <v>421.7</v>
      </c>
      <c r="F1336" s="55">
        <v>400.3</v>
      </c>
      <c r="G1336" s="44">
        <f t="shared" si="24"/>
        <v>0.94925302347640506</v>
      </c>
    </row>
    <row r="1337" spans="1:7" ht="31.5" x14ac:dyDescent="0.25">
      <c r="A1337" s="77" t="s">
        <v>41</v>
      </c>
      <c r="B1337" s="78" t="s">
        <v>936</v>
      </c>
      <c r="C1337" s="78" t="s">
        <v>40</v>
      </c>
      <c r="D1337" s="78"/>
      <c r="E1337" s="79">
        <v>430.6</v>
      </c>
      <c r="F1337" s="55">
        <v>430.6</v>
      </c>
      <c r="G1337" s="44">
        <f t="shared" si="24"/>
        <v>1</v>
      </c>
    </row>
    <row r="1338" spans="1:7" x14ac:dyDescent="0.25">
      <c r="A1338" s="77" t="s">
        <v>85</v>
      </c>
      <c r="B1338" s="78" t="s">
        <v>936</v>
      </c>
      <c r="C1338" s="78" t="s">
        <v>40</v>
      </c>
      <c r="D1338" s="78" t="s">
        <v>84</v>
      </c>
      <c r="E1338" s="79">
        <v>430.6</v>
      </c>
      <c r="F1338" s="55">
        <v>430.6</v>
      </c>
      <c r="G1338" s="44">
        <f t="shared" si="24"/>
        <v>1</v>
      </c>
    </row>
    <row r="1339" spans="1:7" s="65" customFormat="1" ht="63" x14ac:dyDescent="0.25">
      <c r="A1339" s="73" t="s">
        <v>2083</v>
      </c>
      <c r="B1339" s="74" t="s">
        <v>2082</v>
      </c>
      <c r="C1339" s="74"/>
      <c r="D1339" s="74"/>
      <c r="E1339" s="75">
        <v>5247.2</v>
      </c>
      <c r="F1339" s="54">
        <v>5070.7</v>
      </c>
      <c r="G1339" s="39">
        <f t="shared" si="24"/>
        <v>0.96636301265436808</v>
      </c>
    </row>
    <row r="1340" spans="1:7" s="65" customFormat="1" ht="47.25" x14ac:dyDescent="0.25">
      <c r="A1340" s="73" t="s">
        <v>2085</v>
      </c>
      <c r="B1340" s="74" t="s">
        <v>2084</v>
      </c>
      <c r="C1340" s="74"/>
      <c r="D1340" s="74"/>
      <c r="E1340" s="75">
        <v>760</v>
      </c>
      <c r="F1340" s="54">
        <v>760</v>
      </c>
      <c r="G1340" s="39">
        <f t="shared" si="24"/>
        <v>1</v>
      </c>
    </row>
    <row r="1341" spans="1:7" ht="31.5" x14ac:dyDescent="0.25">
      <c r="A1341" s="77" t="s">
        <v>41</v>
      </c>
      <c r="B1341" s="78" t="s">
        <v>2084</v>
      </c>
      <c r="C1341" s="78" t="s">
        <v>40</v>
      </c>
      <c r="D1341" s="78"/>
      <c r="E1341" s="79">
        <v>760</v>
      </c>
      <c r="F1341" s="55">
        <v>760</v>
      </c>
      <c r="G1341" s="44">
        <f t="shared" si="24"/>
        <v>1</v>
      </c>
    </row>
    <row r="1342" spans="1:7" x14ac:dyDescent="0.25">
      <c r="A1342" s="77" t="s">
        <v>85</v>
      </c>
      <c r="B1342" s="78" t="s">
        <v>2084</v>
      </c>
      <c r="C1342" s="78" t="s">
        <v>40</v>
      </c>
      <c r="D1342" s="78" t="s">
        <v>84</v>
      </c>
      <c r="E1342" s="79">
        <v>760</v>
      </c>
      <c r="F1342" s="55">
        <v>760</v>
      </c>
      <c r="G1342" s="44">
        <f t="shared" si="24"/>
        <v>1</v>
      </c>
    </row>
    <row r="1343" spans="1:7" s="65" customFormat="1" ht="94.5" x14ac:dyDescent="0.25">
      <c r="A1343" s="73" t="s">
        <v>39</v>
      </c>
      <c r="B1343" s="74" t="s">
        <v>2086</v>
      </c>
      <c r="C1343" s="74"/>
      <c r="D1343" s="74"/>
      <c r="E1343" s="75">
        <v>4487.2</v>
      </c>
      <c r="F1343" s="54">
        <v>4310.7</v>
      </c>
      <c r="G1343" s="39">
        <f t="shared" si="24"/>
        <v>0.96066589409876979</v>
      </c>
    </row>
    <row r="1344" spans="1:7" ht="61.5" customHeight="1" x14ac:dyDescent="0.25">
      <c r="A1344" s="77" t="s">
        <v>17</v>
      </c>
      <c r="B1344" s="78" t="s">
        <v>2086</v>
      </c>
      <c r="C1344" s="78" t="s">
        <v>16</v>
      </c>
      <c r="D1344" s="78"/>
      <c r="E1344" s="79">
        <v>390</v>
      </c>
      <c r="F1344" s="55">
        <v>390</v>
      </c>
      <c r="G1344" s="44">
        <f t="shared" si="24"/>
        <v>1</v>
      </c>
    </row>
    <row r="1345" spans="1:7" x14ac:dyDescent="0.25">
      <c r="A1345" s="77" t="s">
        <v>85</v>
      </c>
      <c r="B1345" s="78" t="s">
        <v>2086</v>
      </c>
      <c r="C1345" s="78" t="s">
        <v>16</v>
      </c>
      <c r="D1345" s="78" t="s">
        <v>84</v>
      </c>
      <c r="E1345" s="79">
        <v>390</v>
      </c>
      <c r="F1345" s="55">
        <v>390</v>
      </c>
      <c r="G1345" s="44">
        <f t="shared" si="24"/>
        <v>1</v>
      </c>
    </row>
    <row r="1346" spans="1:7" ht="31.5" x14ac:dyDescent="0.25">
      <c r="A1346" s="77" t="s">
        <v>21</v>
      </c>
      <c r="B1346" s="78" t="s">
        <v>2086</v>
      </c>
      <c r="C1346" s="78" t="s">
        <v>20</v>
      </c>
      <c r="D1346" s="78"/>
      <c r="E1346" s="79">
        <v>4097.2</v>
      </c>
      <c r="F1346" s="55">
        <v>3920.7</v>
      </c>
      <c r="G1346" s="44">
        <f t="shared" si="24"/>
        <v>0.95692180025383189</v>
      </c>
    </row>
    <row r="1347" spans="1:7" x14ac:dyDescent="0.25">
      <c r="A1347" s="77" t="s">
        <v>85</v>
      </c>
      <c r="B1347" s="78" t="s">
        <v>2086</v>
      </c>
      <c r="C1347" s="78" t="s">
        <v>20</v>
      </c>
      <c r="D1347" s="78" t="s">
        <v>84</v>
      </c>
      <c r="E1347" s="79">
        <v>4097.2</v>
      </c>
      <c r="F1347" s="55">
        <v>3920.7</v>
      </c>
      <c r="G1347" s="44">
        <f t="shared" si="24"/>
        <v>0.95692180025383189</v>
      </c>
    </row>
    <row r="1348" spans="1:7" s="65" customFormat="1" ht="31.5" x14ac:dyDescent="0.25">
      <c r="A1348" s="73" t="s">
        <v>120</v>
      </c>
      <c r="B1348" s="74" t="s">
        <v>119</v>
      </c>
      <c r="C1348" s="74"/>
      <c r="D1348" s="74"/>
      <c r="E1348" s="75">
        <v>33527.699999999997</v>
      </c>
      <c r="F1348" s="54">
        <v>33361.5</v>
      </c>
      <c r="G1348" s="39">
        <f t="shared" si="24"/>
        <v>0.9950429048219831</v>
      </c>
    </row>
    <row r="1349" spans="1:7" s="65" customFormat="1" ht="31.5" x14ac:dyDescent="0.25">
      <c r="A1349" s="73" t="s">
        <v>122</v>
      </c>
      <c r="B1349" s="74" t="s">
        <v>121</v>
      </c>
      <c r="C1349" s="74"/>
      <c r="D1349" s="74"/>
      <c r="E1349" s="75">
        <v>33527.699999999997</v>
      </c>
      <c r="F1349" s="54">
        <v>33361.5</v>
      </c>
      <c r="G1349" s="39">
        <f t="shared" si="24"/>
        <v>0.9950429048219831</v>
      </c>
    </row>
    <row r="1350" spans="1:7" s="65" customFormat="1" ht="31.5" x14ac:dyDescent="0.25">
      <c r="A1350" s="73" t="s">
        <v>15</v>
      </c>
      <c r="B1350" s="74" t="s">
        <v>2087</v>
      </c>
      <c r="C1350" s="74"/>
      <c r="D1350" s="74"/>
      <c r="E1350" s="75">
        <v>10954.1</v>
      </c>
      <c r="F1350" s="54">
        <v>10798.4</v>
      </c>
      <c r="G1350" s="39">
        <f t="shared" si="24"/>
        <v>0.98578614400087627</v>
      </c>
    </row>
    <row r="1351" spans="1:7" ht="61.5" customHeight="1" x14ac:dyDescent="0.25">
      <c r="A1351" s="77" t="s">
        <v>17</v>
      </c>
      <c r="B1351" s="78" t="s">
        <v>2087</v>
      </c>
      <c r="C1351" s="78" t="s">
        <v>16</v>
      </c>
      <c r="D1351" s="78"/>
      <c r="E1351" s="79">
        <v>10954.1</v>
      </c>
      <c r="F1351" s="55">
        <v>10798.4</v>
      </c>
      <c r="G1351" s="44">
        <f t="shared" si="24"/>
        <v>0.98578614400087627</v>
      </c>
    </row>
    <row r="1352" spans="1:7" x14ac:dyDescent="0.25">
      <c r="A1352" s="77" t="s">
        <v>85</v>
      </c>
      <c r="B1352" s="78" t="s">
        <v>2087</v>
      </c>
      <c r="C1352" s="78" t="s">
        <v>16</v>
      </c>
      <c r="D1352" s="78" t="s">
        <v>84</v>
      </c>
      <c r="E1352" s="79">
        <v>10954.1</v>
      </c>
      <c r="F1352" s="55">
        <v>10798.4</v>
      </c>
      <c r="G1352" s="44">
        <f t="shared" si="24"/>
        <v>0.98578614400087627</v>
      </c>
    </row>
    <row r="1353" spans="1:7" s="65" customFormat="1" ht="31.5" x14ac:dyDescent="0.25">
      <c r="A1353" s="73" t="s">
        <v>19</v>
      </c>
      <c r="B1353" s="74" t="s">
        <v>2088</v>
      </c>
      <c r="C1353" s="74"/>
      <c r="D1353" s="74"/>
      <c r="E1353" s="75">
        <v>549.5</v>
      </c>
      <c r="F1353" s="54">
        <v>546.1</v>
      </c>
      <c r="G1353" s="39">
        <f t="shared" si="24"/>
        <v>0.99381255686988179</v>
      </c>
    </row>
    <row r="1354" spans="1:7" ht="61.5" customHeight="1" x14ac:dyDescent="0.25">
      <c r="A1354" s="77" t="s">
        <v>17</v>
      </c>
      <c r="B1354" s="78" t="s">
        <v>2088</v>
      </c>
      <c r="C1354" s="78" t="s">
        <v>16</v>
      </c>
      <c r="D1354" s="78"/>
      <c r="E1354" s="79">
        <v>191.6</v>
      </c>
      <c r="F1354" s="55">
        <v>191.6</v>
      </c>
      <c r="G1354" s="44">
        <f t="shared" si="24"/>
        <v>1</v>
      </c>
    </row>
    <row r="1355" spans="1:7" x14ac:dyDescent="0.25">
      <c r="A1355" s="77" t="s">
        <v>85</v>
      </c>
      <c r="B1355" s="78" t="s">
        <v>2088</v>
      </c>
      <c r="C1355" s="78" t="s">
        <v>16</v>
      </c>
      <c r="D1355" s="78" t="s">
        <v>84</v>
      </c>
      <c r="E1355" s="79">
        <v>191.6</v>
      </c>
      <c r="F1355" s="55">
        <v>191.6</v>
      </c>
      <c r="G1355" s="44">
        <f t="shared" si="24"/>
        <v>1</v>
      </c>
    </row>
    <row r="1356" spans="1:7" ht="31.5" x14ac:dyDescent="0.25">
      <c r="A1356" s="77" t="s">
        <v>21</v>
      </c>
      <c r="B1356" s="78" t="s">
        <v>2088</v>
      </c>
      <c r="C1356" s="78" t="s">
        <v>20</v>
      </c>
      <c r="D1356" s="78"/>
      <c r="E1356" s="79">
        <v>355.9</v>
      </c>
      <c r="F1356" s="55">
        <v>354.5</v>
      </c>
      <c r="G1356" s="44">
        <f t="shared" si="24"/>
        <v>0.99606631076144991</v>
      </c>
    </row>
    <row r="1357" spans="1:7" x14ac:dyDescent="0.25">
      <c r="A1357" s="77" t="s">
        <v>85</v>
      </c>
      <c r="B1357" s="78" t="s">
        <v>2088</v>
      </c>
      <c r="C1357" s="78" t="s">
        <v>20</v>
      </c>
      <c r="D1357" s="78" t="s">
        <v>84</v>
      </c>
      <c r="E1357" s="79">
        <v>355.9</v>
      </c>
      <c r="F1357" s="55">
        <v>354.5</v>
      </c>
      <c r="G1357" s="44">
        <f t="shared" si="24"/>
        <v>0.99606631076144991</v>
      </c>
    </row>
    <row r="1358" spans="1:7" x14ac:dyDescent="0.25">
      <c r="A1358" s="82" t="s">
        <v>72</v>
      </c>
      <c r="B1358" s="13" t="s">
        <v>2088</v>
      </c>
      <c r="C1358" s="83" t="s">
        <v>3</v>
      </c>
      <c r="D1358" s="13"/>
      <c r="E1358" s="79">
        <v>2</v>
      </c>
      <c r="F1358" s="55">
        <v>0</v>
      </c>
      <c r="G1358" s="44">
        <f t="shared" ref="G1358:G1359" si="25">F1358/E1358</f>
        <v>0</v>
      </c>
    </row>
    <row r="1359" spans="1:7" x14ac:dyDescent="0.25">
      <c r="A1359" s="82" t="s">
        <v>85</v>
      </c>
      <c r="B1359" s="13" t="s">
        <v>2088</v>
      </c>
      <c r="C1359" s="83" t="s">
        <v>3</v>
      </c>
      <c r="D1359" s="13" t="s">
        <v>84</v>
      </c>
      <c r="E1359" s="79">
        <v>2</v>
      </c>
      <c r="F1359" s="55">
        <v>0</v>
      </c>
      <c r="G1359" s="44">
        <f t="shared" si="25"/>
        <v>0</v>
      </c>
    </row>
    <row r="1360" spans="1:7" s="65" customFormat="1" ht="47.25" x14ac:dyDescent="0.25">
      <c r="A1360" s="73" t="s">
        <v>2090</v>
      </c>
      <c r="B1360" s="74" t="s">
        <v>2089</v>
      </c>
      <c r="C1360" s="74"/>
      <c r="D1360" s="74"/>
      <c r="E1360" s="75">
        <v>2660</v>
      </c>
      <c r="F1360" s="54">
        <v>2660</v>
      </c>
      <c r="G1360" s="39">
        <f>F1360/E1360</f>
        <v>1</v>
      </c>
    </row>
    <row r="1361" spans="1:7" ht="31.5" x14ac:dyDescent="0.25">
      <c r="A1361" s="77" t="s">
        <v>41</v>
      </c>
      <c r="B1361" s="78" t="s">
        <v>2089</v>
      </c>
      <c r="C1361" s="78" t="s">
        <v>40</v>
      </c>
      <c r="D1361" s="78"/>
      <c r="E1361" s="79">
        <v>2660</v>
      </c>
      <c r="F1361" s="55">
        <v>2660</v>
      </c>
      <c r="G1361" s="44">
        <f>F1361/E1361</f>
        <v>1</v>
      </c>
    </row>
    <row r="1362" spans="1:7" x14ac:dyDescent="0.25">
      <c r="A1362" s="77" t="s">
        <v>85</v>
      </c>
      <c r="B1362" s="78" t="s">
        <v>2089</v>
      </c>
      <c r="C1362" s="78" t="s">
        <v>40</v>
      </c>
      <c r="D1362" s="78" t="s">
        <v>84</v>
      </c>
      <c r="E1362" s="79">
        <v>2660</v>
      </c>
      <c r="F1362" s="55">
        <v>2660</v>
      </c>
      <c r="G1362" s="44">
        <f t="shared" ref="G1362:G1425" si="26">F1362/E1362</f>
        <v>1</v>
      </c>
    </row>
    <row r="1363" spans="1:7" s="65" customFormat="1" ht="31.5" x14ac:dyDescent="0.25">
      <c r="A1363" s="73" t="s">
        <v>124</v>
      </c>
      <c r="B1363" s="74" t="s">
        <v>123</v>
      </c>
      <c r="C1363" s="74"/>
      <c r="D1363" s="74"/>
      <c r="E1363" s="75">
        <v>19142.099999999999</v>
      </c>
      <c r="F1363" s="54">
        <v>19135.400000000001</v>
      </c>
      <c r="G1363" s="39">
        <f t="shared" si="26"/>
        <v>0.99964998615616907</v>
      </c>
    </row>
    <row r="1364" spans="1:7" ht="61.5" customHeight="1" x14ac:dyDescent="0.25">
      <c r="A1364" s="77" t="s">
        <v>17</v>
      </c>
      <c r="B1364" s="78" t="s">
        <v>123</v>
      </c>
      <c r="C1364" s="78" t="s">
        <v>16</v>
      </c>
      <c r="D1364" s="78"/>
      <c r="E1364" s="79">
        <v>16065</v>
      </c>
      <c r="F1364" s="55">
        <v>16064.9</v>
      </c>
      <c r="G1364" s="44">
        <f t="shared" si="26"/>
        <v>0.99999377528789291</v>
      </c>
    </row>
    <row r="1365" spans="1:7" x14ac:dyDescent="0.25">
      <c r="A1365" s="77" t="s">
        <v>85</v>
      </c>
      <c r="B1365" s="78" t="s">
        <v>123</v>
      </c>
      <c r="C1365" s="78" t="s">
        <v>16</v>
      </c>
      <c r="D1365" s="78" t="s">
        <v>84</v>
      </c>
      <c r="E1365" s="79">
        <v>16065</v>
      </c>
      <c r="F1365" s="55">
        <v>16064.9</v>
      </c>
      <c r="G1365" s="44">
        <f t="shared" si="26"/>
        <v>0.99999377528789291</v>
      </c>
    </row>
    <row r="1366" spans="1:7" ht="31.5" x14ac:dyDescent="0.25">
      <c r="A1366" s="77" t="s">
        <v>21</v>
      </c>
      <c r="B1366" s="78" t="s">
        <v>123</v>
      </c>
      <c r="C1366" s="78" t="s">
        <v>20</v>
      </c>
      <c r="D1366" s="78"/>
      <c r="E1366" s="79">
        <v>2277.1</v>
      </c>
      <c r="F1366" s="55">
        <v>2270.5</v>
      </c>
      <c r="G1366" s="44">
        <f t="shared" si="26"/>
        <v>0.99710157656668574</v>
      </c>
    </row>
    <row r="1367" spans="1:7" x14ac:dyDescent="0.25">
      <c r="A1367" s="77" t="s">
        <v>85</v>
      </c>
      <c r="B1367" s="78" t="s">
        <v>123</v>
      </c>
      <c r="C1367" s="78" t="s">
        <v>20</v>
      </c>
      <c r="D1367" s="78" t="s">
        <v>84</v>
      </c>
      <c r="E1367" s="79">
        <v>2277.1</v>
      </c>
      <c r="F1367" s="55">
        <v>2270.5</v>
      </c>
      <c r="G1367" s="44">
        <f t="shared" si="26"/>
        <v>0.99710157656668574</v>
      </c>
    </row>
    <row r="1368" spans="1:7" x14ac:dyDescent="0.25">
      <c r="A1368" s="77" t="s">
        <v>72</v>
      </c>
      <c r="B1368" s="78" t="s">
        <v>123</v>
      </c>
      <c r="C1368" s="78" t="s">
        <v>3</v>
      </c>
      <c r="D1368" s="78"/>
      <c r="E1368" s="79">
        <v>800</v>
      </c>
      <c r="F1368" s="55">
        <v>800</v>
      </c>
      <c r="G1368" s="44">
        <f t="shared" si="26"/>
        <v>1</v>
      </c>
    </row>
    <row r="1369" spans="1:7" x14ac:dyDescent="0.25">
      <c r="A1369" s="77" t="s">
        <v>85</v>
      </c>
      <c r="B1369" s="78" t="s">
        <v>123</v>
      </c>
      <c r="C1369" s="78" t="s">
        <v>3</v>
      </c>
      <c r="D1369" s="78" t="s">
        <v>84</v>
      </c>
      <c r="E1369" s="79">
        <v>800</v>
      </c>
      <c r="F1369" s="55">
        <v>800</v>
      </c>
      <c r="G1369" s="44">
        <f t="shared" si="26"/>
        <v>1</v>
      </c>
    </row>
    <row r="1370" spans="1:7" s="65" customFormat="1" ht="94.5" x14ac:dyDescent="0.25">
      <c r="A1370" s="73" t="s">
        <v>39</v>
      </c>
      <c r="B1370" s="74" t="s">
        <v>125</v>
      </c>
      <c r="C1370" s="74"/>
      <c r="D1370" s="74"/>
      <c r="E1370" s="75">
        <v>222</v>
      </c>
      <c r="F1370" s="54">
        <v>221.6</v>
      </c>
      <c r="G1370" s="39">
        <f t="shared" si="26"/>
        <v>0.99819819819819822</v>
      </c>
    </row>
    <row r="1371" spans="1:7" ht="31.5" x14ac:dyDescent="0.25">
      <c r="A1371" s="77" t="s">
        <v>21</v>
      </c>
      <c r="B1371" s="78" t="s">
        <v>125</v>
      </c>
      <c r="C1371" s="78" t="s">
        <v>20</v>
      </c>
      <c r="D1371" s="78"/>
      <c r="E1371" s="79">
        <v>222</v>
      </c>
      <c r="F1371" s="55">
        <v>221.6</v>
      </c>
      <c r="G1371" s="44">
        <f t="shared" si="26"/>
        <v>0.99819819819819822</v>
      </c>
    </row>
    <row r="1372" spans="1:7" x14ac:dyDescent="0.25">
      <c r="A1372" s="77" t="s">
        <v>85</v>
      </c>
      <c r="B1372" s="78" t="s">
        <v>125</v>
      </c>
      <c r="C1372" s="78" t="s">
        <v>20</v>
      </c>
      <c r="D1372" s="78" t="s">
        <v>84</v>
      </c>
      <c r="E1372" s="79">
        <v>222</v>
      </c>
      <c r="F1372" s="55">
        <v>221.6</v>
      </c>
      <c r="G1372" s="44">
        <f t="shared" si="26"/>
        <v>0.99819819819819822</v>
      </c>
    </row>
    <row r="1373" spans="1:7" s="65" customFormat="1" ht="63" x14ac:dyDescent="0.25">
      <c r="A1373" s="73" t="s">
        <v>127</v>
      </c>
      <c r="B1373" s="74" t="s">
        <v>126</v>
      </c>
      <c r="C1373" s="74"/>
      <c r="D1373" s="74"/>
      <c r="E1373" s="75">
        <v>47339.3</v>
      </c>
      <c r="F1373" s="54">
        <v>47305.5</v>
      </c>
      <c r="G1373" s="39">
        <f t="shared" si="26"/>
        <v>0.99928600549649016</v>
      </c>
    </row>
    <row r="1374" spans="1:7" s="65" customFormat="1" ht="47.25" x14ac:dyDescent="0.25">
      <c r="A1374" s="73" t="s">
        <v>267</v>
      </c>
      <c r="B1374" s="74" t="s">
        <v>266</v>
      </c>
      <c r="C1374" s="74"/>
      <c r="D1374" s="74"/>
      <c r="E1374" s="75">
        <v>527.20000000000005</v>
      </c>
      <c r="F1374" s="54">
        <v>526.29999999999995</v>
      </c>
      <c r="G1374" s="39">
        <f t="shared" si="26"/>
        <v>0.9982928679817904</v>
      </c>
    </row>
    <row r="1375" spans="1:7" s="65" customFormat="1" ht="94.5" x14ac:dyDescent="0.25">
      <c r="A1375" s="73" t="s">
        <v>39</v>
      </c>
      <c r="B1375" s="74" t="s">
        <v>268</v>
      </c>
      <c r="C1375" s="74"/>
      <c r="D1375" s="74"/>
      <c r="E1375" s="75">
        <v>527.20000000000005</v>
      </c>
      <c r="F1375" s="54">
        <v>526.29999999999995</v>
      </c>
      <c r="G1375" s="39">
        <f t="shared" si="26"/>
        <v>0.9982928679817904</v>
      </c>
    </row>
    <row r="1376" spans="1:7" ht="31.5" x14ac:dyDescent="0.25">
      <c r="A1376" s="77" t="s">
        <v>41</v>
      </c>
      <c r="B1376" s="78" t="s">
        <v>268</v>
      </c>
      <c r="C1376" s="78" t="s">
        <v>40</v>
      </c>
      <c r="D1376" s="78"/>
      <c r="E1376" s="79">
        <v>527.20000000000005</v>
      </c>
      <c r="F1376" s="55">
        <v>526.29999999999995</v>
      </c>
      <c r="G1376" s="44">
        <f t="shared" si="26"/>
        <v>0.9982928679817904</v>
      </c>
    </row>
    <row r="1377" spans="1:7" x14ac:dyDescent="0.25">
      <c r="A1377" s="77" t="s">
        <v>85</v>
      </c>
      <c r="B1377" s="78" t="s">
        <v>268</v>
      </c>
      <c r="C1377" s="78" t="s">
        <v>40</v>
      </c>
      <c r="D1377" s="78" t="s">
        <v>84</v>
      </c>
      <c r="E1377" s="79">
        <v>527.20000000000005</v>
      </c>
      <c r="F1377" s="55">
        <v>526.29999999999995</v>
      </c>
      <c r="G1377" s="44">
        <f t="shared" si="26"/>
        <v>0.9982928679817904</v>
      </c>
    </row>
    <row r="1378" spans="1:7" s="65" customFormat="1" ht="141.75" x14ac:dyDescent="0.25">
      <c r="A1378" s="81" t="s">
        <v>129</v>
      </c>
      <c r="B1378" s="74" t="s">
        <v>128</v>
      </c>
      <c r="C1378" s="74"/>
      <c r="D1378" s="74"/>
      <c r="E1378" s="75">
        <v>432</v>
      </c>
      <c r="F1378" s="54">
        <v>432</v>
      </c>
      <c r="G1378" s="39">
        <f t="shared" si="26"/>
        <v>1</v>
      </c>
    </row>
    <row r="1379" spans="1:7" s="65" customFormat="1" ht="94.5" x14ac:dyDescent="0.25">
      <c r="A1379" s="73" t="s">
        <v>39</v>
      </c>
      <c r="B1379" s="74" t="s">
        <v>130</v>
      </c>
      <c r="C1379" s="74"/>
      <c r="D1379" s="74"/>
      <c r="E1379" s="75">
        <v>432</v>
      </c>
      <c r="F1379" s="54">
        <v>432</v>
      </c>
      <c r="G1379" s="39">
        <f t="shared" si="26"/>
        <v>1</v>
      </c>
    </row>
    <row r="1380" spans="1:7" ht="31.5" x14ac:dyDescent="0.25">
      <c r="A1380" s="77" t="s">
        <v>21</v>
      </c>
      <c r="B1380" s="78" t="s">
        <v>130</v>
      </c>
      <c r="C1380" s="78" t="s">
        <v>20</v>
      </c>
      <c r="D1380" s="78"/>
      <c r="E1380" s="79">
        <v>432</v>
      </c>
      <c r="F1380" s="55">
        <v>432</v>
      </c>
      <c r="G1380" s="44">
        <f t="shared" si="26"/>
        <v>1</v>
      </c>
    </row>
    <row r="1381" spans="1:7" x14ac:dyDescent="0.25">
      <c r="A1381" s="77" t="s">
        <v>85</v>
      </c>
      <c r="B1381" s="78" t="s">
        <v>130</v>
      </c>
      <c r="C1381" s="78" t="s">
        <v>20</v>
      </c>
      <c r="D1381" s="78" t="s">
        <v>84</v>
      </c>
      <c r="E1381" s="79">
        <v>432</v>
      </c>
      <c r="F1381" s="55">
        <v>432</v>
      </c>
      <c r="G1381" s="44">
        <f t="shared" si="26"/>
        <v>1</v>
      </c>
    </row>
    <row r="1382" spans="1:7" s="65" customFormat="1" ht="47.25" x14ac:dyDescent="0.25">
      <c r="A1382" s="73" t="s">
        <v>938</v>
      </c>
      <c r="B1382" s="74" t="s">
        <v>937</v>
      </c>
      <c r="C1382" s="74"/>
      <c r="D1382" s="74"/>
      <c r="E1382" s="75">
        <v>433.2</v>
      </c>
      <c r="F1382" s="54">
        <v>433.2</v>
      </c>
      <c r="G1382" s="39">
        <f t="shared" si="26"/>
        <v>1</v>
      </c>
    </row>
    <row r="1383" spans="1:7" s="65" customFormat="1" ht="94.5" x14ac:dyDescent="0.25">
      <c r="A1383" s="73" t="s">
        <v>39</v>
      </c>
      <c r="B1383" s="74" t="s">
        <v>939</v>
      </c>
      <c r="C1383" s="74"/>
      <c r="D1383" s="74"/>
      <c r="E1383" s="75">
        <v>433.2</v>
      </c>
      <c r="F1383" s="54">
        <v>433.2</v>
      </c>
      <c r="G1383" s="39">
        <f t="shared" si="26"/>
        <v>1</v>
      </c>
    </row>
    <row r="1384" spans="1:7" ht="31.5" x14ac:dyDescent="0.25">
      <c r="A1384" s="77" t="s">
        <v>41</v>
      </c>
      <c r="B1384" s="78" t="s">
        <v>939</v>
      </c>
      <c r="C1384" s="78" t="s">
        <v>40</v>
      </c>
      <c r="D1384" s="78"/>
      <c r="E1384" s="79">
        <v>433.2</v>
      </c>
      <c r="F1384" s="55">
        <v>433.2</v>
      </c>
      <c r="G1384" s="44">
        <f t="shared" si="26"/>
        <v>1</v>
      </c>
    </row>
    <row r="1385" spans="1:7" x14ac:dyDescent="0.25">
      <c r="A1385" s="77" t="s">
        <v>85</v>
      </c>
      <c r="B1385" s="78" t="s">
        <v>939</v>
      </c>
      <c r="C1385" s="78" t="s">
        <v>40</v>
      </c>
      <c r="D1385" s="78" t="s">
        <v>84</v>
      </c>
      <c r="E1385" s="79">
        <v>433.2</v>
      </c>
      <c r="F1385" s="55">
        <v>433.2</v>
      </c>
      <c r="G1385" s="44">
        <f t="shared" si="26"/>
        <v>1</v>
      </c>
    </row>
    <row r="1386" spans="1:7" s="65" customFormat="1" ht="78.75" x14ac:dyDescent="0.25">
      <c r="A1386" s="73" t="s">
        <v>132</v>
      </c>
      <c r="B1386" s="74" t="s">
        <v>131</v>
      </c>
      <c r="C1386" s="74"/>
      <c r="D1386" s="74"/>
      <c r="E1386" s="75">
        <v>14360.9</v>
      </c>
      <c r="F1386" s="54">
        <v>14337.4</v>
      </c>
      <c r="G1386" s="39">
        <f t="shared" si="26"/>
        <v>0.99836361230842074</v>
      </c>
    </row>
    <row r="1387" spans="1:7" s="65" customFormat="1" ht="31.5" x14ac:dyDescent="0.25">
      <c r="A1387" s="73" t="s">
        <v>134</v>
      </c>
      <c r="B1387" s="74" t="s">
        <v>133</v>
      </c>
      <c r="C1387" s="74"/>
      <c r="D1387" s="74"/>
      <c r="E1387" s="75">
        <v>7762.7</v>
      </c>
      <c r="F1387" s="54">
        <v>7739.3</v>
      </c>
      <c r="G1387" s="39">
        <f t="shared" si="26"/>
        <v>0.99698558491246603</v>
      </c>
    </row>
    <row r="1388" spans="1:7" ht="61.5" customHeight="1" x14ac:dyDescent="0.25">
      <c r="A1388" s="77" t="s">
        <v>17</v>
      </c>
      <c r="B1388" s="78" t="s">
        <v>133</v>
      </c>
      <c r="C1388" s="78" t="s">
        <v>16</v>
      </c>
      <c r="D1388" s="78"/>
      <c r="E1388" s="79">
        <v>6846.9</v>
      </c>
      <c r="F1388" s="55">
        <v>6823.9</v>
      </c>
      <c r="G1388" s="44">
        <f t="shared" si="26"/>
        <v>0.99664081555156347</v>
      </c>
    </row>
    <row r="1389" spans="1:7" x14ac:dyDescent="0.25">
      <c r="A1389" s="77" t="s">
        <v>85</v>
      </c>
      <c r="B1389" s="78" t="s">
        <v>133</v>
      </c>
      <c r="C1389" s="78" t="s">
        <v>16</v>
      </c>
      <c r="D1389" s="78" t="s">
        <v>84</v>
      </c>
      <c r="E1389" s="79">
        <v>6846.9</v>
      </c>
      <c r="F1389" s="55">
        <v>6823.9</v>
      </c>
      <c r="G1389" s="44">
        <f t="shared" si="26"/>
        <v>0.99664081555156347</v>
      </c>
    </row>
    <row r="1390" spans="1:7" ht="31.5" x14ac:dyDescent="0.25">
      <c r="A1390" s="77" t="s">
        <v>21</v>
      </c>
      <c r="B1390" s="78" t="s">
        <v>133</v>
      </c>
      <c r="C1390" s="78" t="s">
        <v>20</v>
      </c>
      <c r="D1390" s="78"/>
      <c r="E1390" s="79">
        <v>909.3</v>
      </c>
      <c r="F1390" s="55">
        <v>908.9</v>
      </c>
      <c r="G1390" s="44">
        <f t="shared" si="26"/>
        <v>0.99956010117672933</v>
      </c>
    </row>
    <row r="1391" spans="1:7" x14ac:dyDescent="0.25">
      <c r="A1391" s="77" t="s">
        <v>85</v>
      </c>
      <c r="B1391" s="78" t="s">
        <v>133</v>
      </c>
      <c r="C1391" s="78" t="s">
        <v>20</v>
      </c>
      <c r="D1391" s="78" t="s">
        <v>84</v>
      </c>
      <c r="E1391" s="79">
        <v>909.3</v>
      </c>
      <c r="F1391" s="55">
        <v>908.9</v>
      </c>
      <c r="G1391" s="44">
        <f t="shared" si="26"/>
        <v>0.99956010117672933</v>
      </c>
    </row>
    <row r="1392" spans="1:7" x14ac:dyDescent="0.25">
      <c r="A1392" s="77" t="s">
        <v>72</v>
      </c>
      <c r="B1392" s="78" t="s">
        <v>133</v>
      </c>
      <c r="C1392" s="78" t="s">
        <v>3</v>
      </c>
      <c r="D1392" s="78"/>
      <c r="E1392" s="79">
        <v>6.5</v>
      </c>
      <c r="F1392" s="55">
        <v>6.5</v>
      </c>
      <c r="G1392" s="44">
        <f t="shared" si="26"/>
        <v>1</v>
      </c>
    </row>
    <row r="1393" spans="1:7" x14ac:dyDescent="0.25">
      <c r="A1393" s="77" t="s">
        <v>85</v>
      </c>
      <c r="B1393" s="78" t="s">
        <v>133</v>
      </c>
      <c r="C1393" s="78" t="s">
        <v>3</v>
      </c>
      <c r="D1393" s="78" t="s">
        <v>84</v>
      </c>
      <c r="E1393" s="79">
        <v>6.5</v>
      </c>
      <c r="F1393" s="55">
        <v>6.5</v>
      </c>
      <c r="G1393" s="44">
        <f t="shared" si="26"/>
        <v>1</v>
      </c>
    </row>
    <row r="1394" spans="1:7" s="65" customFormat="1" ht="94.5" x14ac:dyDescent="0.25">
      <c r="A1394" s="73" t="s">
        <v>39</v>
      </c>
      <c r="B1394" s="74" t="s">
        <v>135</v>
      </c>
      <c r="C1394" s="74"/>
      <c r="D1394" s="74"/>
      <c r="E1394" s="75">
        <v>6598.2</v>
      </c>
      <c r="F1394" s="54">
        <v>6598.1</v>
      </c>
      <c r="G1394" s="39">
        <f t="shared" si="26"/>
        <v>0.99998484435148993</v>
      </c>
    </row>
    <row r="1395" spans="1:7" ht="31.5" x14ac:dyDescent="0.25">
      <c r="A1395" s="77" t="s">
        <v>21</v>
      </c>
      <c r="B1395" s="78" t="s">
        <v>135</v>
      </c>
      <c r="C1395" s="78" t="s">
        <v>20</v>
      </c>
      <c r="D1395" s="78"/>
      <c r="E1395" s="79">
        <v>6598.2</v>
      </c>
      <c r="F1395" s="55">
        <v>6598.1</v>
      </c>
      <c r="G1395" s="44">
        <f t="shared" si="26"/>
        <v>0.99998484435148993</v>
      </c>
    </row>
    <row r="1396" spans="1:7" x14ac:dyDescent="0.25">
      <c r="A1396" s="77" t="s">
        <v>85</v>
      </c>
      <c r="B1396" s="78" t="s">
        <v>135</v>
      </c>
      <c r="C1396" s="78" t="s">
        <v>20</v>
      </c>
      <c r="D1396" s="78" t="s">
        <v>84</v>
      </c>
      <c r="E1396" s="79">
        <v>6598.2</v>
      </c>
      <c r="F1396" s="55">
        <v>6598.1</v>
      </c>
      <c r="G1396" s="44">
        <f t="shared" si="26"/>
        <v>0.99998484435148993</v>
      </c>
    </row>
    <row r="1397" spans="1:7" s="65" customFormat="1" ht="141.75" x14ac:dyDescent="0.25">
      <c r="A1397" s="81" t="s">
        <v>137</v>
      </c>
      <c r="B1397" s="74" t="s">
        <v>136</v>
      </c>
      <c r="C1397" s="74"/>
      <c r="D1397" s="74"/>
      <c r="E1397" s="75">
        <v>90</v>
      </c>
      <c r="F1397" s="54">
        <v>89.6</v>
      </c>
      <c r="G1397" s="39">
        <f t="shared" si="26"/>
        <v>0.99555555555555553</v>
      </c>
    </row>
    <row r="1398" spans="1:7" s="65" customFormat="1" ht="94.5" x14ac:dyDescent="0.25">
      <c r="A1398" s="73" t="s">
        <v>39</v>
      </c>
      <c r="B1398" s="74" t="s">
        <v>138</v>
      </c>
      <c r="C1398" s="74"/>
      <c r="D1398" s="74"/>
      <c r="E1398" s="75">
        <v>90</v>
      </c>
      <c r="F1398" s="54">
        <v>89.6</v>
      </c>
      <c r="G1398" s="39">
        <f t="shared" si="26"/>
        <v>0.99555555555555553</v>
      </c>
    </row>
    <row r="1399" spans="1:7" ht="31.5" x14ac:dyDescent="0.25">
      <c r="A1399" s="77" t="s">
        <v>21</v>
      </c>
      <c r="B1399" s="78" t="s">
        <v>138</v>
      </c>
      <c r="C1399" s="78" t="s">
        <v>20</v>
      </c>
      <c r="D1399" s="78"/>
      <c r="E1399" s="79">
        <v>90</v>
      </c>
      <c r="F1399" s="55">
        <v>89.6</v>
      </c>
      <c r="G1399" s="44">
        <f t="shared" si="26"/>
        <v>0.99555555555555553</v>
      </c>
    </row>
    <row r="1400" spans="1:7" x14ac:dyDescent="0.25">
      <c r="A1400" s="77" t="s">
        <v>85</v>
      </c>
      <c r="B1400" s="78" t="s">
        <v>138</v>
      </c>
      <c r="C1400" s="78" t="s">
        <v>20</v>
      </c>
      <c r="D1400" s="78" t="s">
        <v>84</v>
      </c>
      <c r="E1400" s="79">
        <v>90</v>
      </c>
      <c r="F1400" s="55">
        <v>89.6</v>
      </c>
      <c r="G1400" s="44">
        <f t="shared" si="26"/>
        <v>0.99555555555555553</v>
      </c>
    </row>
    <row r="1401" spans="1:7" s="65" customFormat="1" ht="126" x14ac:dyDescent="0.25">
      <c r="A1401" s="81" t="s">
        <v>941</v>
      </c>
      <c r="B1401" s="74" t="s">
        <v>940</v>
      </c>
      <c r="C1401" s="74"/>
      <c r="D1401" s="74"/>
      <c r="E1401" s="75">
        <v>128.19999999999999</v>
      </c>
      <c r="F1401" s="54">
        <v>128.19999999999999</v>
      </c>
      <c r="G1401" s="39">
        <f t="shared" si="26"/>
        <v>1</v>
      </c>
    </row>
    <row r="1402" spans="1:7" s="65" customFormat="1" ht="94.5" x14ac:dyDescent="0.25">
      <c r="A1402" s="73" t="s">
        <v>39</v>
      </c>
      <c r="B1402" s="74" t="s">
        <v>942</v>
      </c>
      <c r="C1402" s="74"/>
      <c r="D1402" s="74"/>
      <c r="E1402" s="75">
        <v>128.19999999999999</v>
      </c>
      <c r="F1402" s="54">
        <v>128.19999999999999</v>
      </c>
      <c r="G1402" s="39">
        <f t="shared" si="26"/>
        <v>1</v>
      </c>
    </row>
    <row r="1403" spans="1:7" ht="31.5" x14ac:dyDescent="0.25">
      <c r="A1403" s="77" t="s">
        <v>41</v>
      </c>
      <c r="B1403" s="78" t="s">
        <v>942</v>
      </c>
      <c r="C1403" s="78" t="s">
        <v>40</v>
      </c>
      <c r="D1403" s="78"/>
      <c r="E1403" s="79">
        <v>128.19999999999999</v>
      </c>
      <c r="F1403" s="55">
        <v>128.19999999999999</v>
      </c>
      <c r="G1403" s="44">
        <f t="shared" si="26"/>
        <v>1</v>
      </c>
    </row>
    <row r="1404" spans="1:7" x14ac:dyDescent="0.25">
      <c r="A1404" s="77" t="s">
        <v>85</v>
      </c>
      <c r="B1404" s="78" t="s">
        <v>942</v>
      </c>
      <c r="C1404" s="78" t="s">
        <v>40</v>
      </c>
      <c r="D1404" s="78" t="s">
        <v>84</v>
      </c>
      <c r="E1404" s="79">
        <v>128.19999999999999</v>
      </c>
      <c r="F1404" s="55">
        <v>128.19999999999999</v>
      </c>
      <c r="G1404" s="44">
        <f t="shared" si="26"/>
        <v>1</v>
      </c>
    </row>
    <row r="1405" spans="1:7" s="65" customFormat="1" ht="126" x14ac:dyDescent="0.25">
      <c r="A1405" s="81" t="s">
        <v>597</v>
      </c>
      <c r="B1405" s="74" t="s">
        <v>596</v>
      </c>
      <c r="C1405" s="74"/>
      <c r="D1405" s="74"/>
      <c r="E1405" s="75">
        <v>68.400000000000006</v>
      </c>
      <c r="F1405" s="54">
        <v>68.400000000000006</v>
      </c>
      <c r="G1405" s="39">
        <f t="shared" si="26"/>
        <v>1</v>
      </c>
    </row>
    <row r="1406" spans="1:7" s="65" customFormat="1" ht="94.5" x14ac:dyDescent="0.25">
      <c r="A1406" s="73" t="s">
        <v>39</v>
      </c>
      <c r="B1406" s="74" t="s">
        <v>598</v>
      </c>
      <c r="C1406" s="74"/>
      <c r="D1406" s="74"/>
      <c r="E1406" s="75">
        <v>68.400000000000006</v>
      </c>
      <c r="F1406" s="54">
        <v>68.400000000000006</v>
      </c>
      <c r="G1406" s="39">
        <f t="shared" si="26"/>
        <v>1</v>
      </c>
    </row>
    <row r="1407" spans="1:7" ht="31.5" x14ac:dyDescent="0.25">
      <c r="A1407" s="77" t="s">
        <v>41</v>
      </c>
      <c r="B1407" s="78" t="s">
        <v>598</v>
      </c>
      <c r="C1407" s="78" t="s">
        <v>40</v>
      </c>
      <c r="D1407" s="78"/>
      <c r="E1407" s="79">
        <v>68.400000000000006</v>
      </c>
      <c r="F1407" s="55">
        <v>68.400000000000006</v>
      </c>
      <c r="G1407" s="44">
        <f t="shared" si="26"/>
        <v>1</v>
      </c>
    </row>
    <row r="1408" spans="1:7" x14ac:dyDescent="0.25">
      <c r="A1408" s="77" t="s">
        <v>85</v>
      </c>
      <c r="B1408" s="78" t="s">
        <v>598</v>
      </c>
      <c r="C1408" s="78" t="s">
        <v>40</v>
      </c>
      <c r="D1408" s="78" t="s">
        <v>84</v>
      </c>
      <c r="E1408" s="79">
        <v>68.400000000000006</v>
      </c>
      <c r="F1408" s="55">
        <v>68.400000000000006</v>
      </c>
      <c r="G1408" s="44">
        <f t="shared" si="26"/>
        <v>1</v>
      </c>
    </row>
    <row r="1409" spans="1:7" s="65" customFormat="1" ht="63" x14ac:dyDescent="0.25">
      <c r="A1409" s="73" t="s">
        <v>140</v>
      </c>
      <c r="B1409" s="74" t="s">
        <v>139</v>
      </c>
      <c r="C1409" s="74"/>
      <c r="D1409" s="74"/>
      <c r="E1409" s="75">
        <v>30680.2</v>
      </c>
      <c r="F1409" s="54">
        <v>30678.400000000001</v>
      </c>
      <c r="G1409" s="39">
        <f t="shared" si="26"/>
        <v>0.99994133023904674</v>
      </c>
    </row>
    <row r="1410" spans="1:7" s="65" customFormat="1" ht="47.25" x14ac:dyDescent="0.25">
      <c r="A1410" s="73" t="s">
        <v>2092</v>
      </c>
      <c r="B1410" s="74" t="s">
        <v>2091</v>
      </c>
      <c r="C1410" s="74"/>
      <c r="D1410" s="74"/>
      <c r="E1410" s="75">
        <v>350</v>
      </c>
      <c r="F1410" s="54">
        <v>350</v>
      </c>
      <c r="G1410" s="39">
        <f t="shared" si="26"/>
        <v>1</v>
      </c>
    </row>
    <row r="1411" spans="1:7" ht="31.5" x14ac:dyDescent="0.25">
      <c r="A1411" s="77" t="s">
        <v>41</v>
      </c>
      <c r="B1411" s="78" t="s">
        <v>2091</v>
      </c>
      <c r="C1411" s="78" t="s">
        <v>40</v>
      </c>
      <c r="D1411" s="78"/>
      <c r="E1411" s="79">
        <v>350</v>
      </c>
      <c r="F1411" s="55">
        <v>350</v>
      </c>
      <c r="G1411" s="44">
        <f t="shared" si="26"/>
        <v>1</v>
      </c>
    </row>
    <row r="1412" spans="1:7" x14ac:dyDescent="0.25">
      <c r="A1412" s="77" t="s">
        <v>85</v>
      </c>
      <c r="B1412" s="78" t="s">
        <v>2091</v>
      </c>
      <c r="C1412" s="78" t="s">
        <v>40</v>
      </c>
      <c r="D1412" s="78" t="s">
        <v>84</v>
      </c>
      <c r="E1412" s="79">
        <v>350</v>
      </c>
      <c r="F1412" s="55">
        <v>350</v>
      </c>
      <c r="G1412" s="44">
        <f t="shared" si="26"/>
        <v>1</v>
      </c>
    </row>
    <row r="1413" spans="1:7" s="65" customFormat="1" ht="78.75" x14ac:dyDescent="0.25">
      <c r="A1413" s="73" t="s">
        <v>142</v>
      </c>
      <c r="B1413" s="74" t="s">
        <v>141</v>
      </c>
      <c r="C1413" s="74"/>
      <c r="D1413" s="74"/>
      <c r="E1413" s="75">
        <v>30250.2</v>
      </c>
      <c r="F1413" s="54">
        <v>30248.400000000001</v>
      </c>
      <c r="G1413" s="39">
        <f t="shared" si="26"/>
        <v>0.99994049626118175</v>
      </c>
    </row>
    <row r="1414" spans="1:7" ht="61.5" customHeight="1" x14ac:dyDescent="0.25">
      <c r="A1414" s="77" t="s">
        <v>17</v>
      </c>
      <c r="B1414" s="78" t="s">
        <v>141</v>
      </c>
      <c r="C1414" s="78" t="s">
        <v>16</v>
      </c>
      <c r="D1414" s="78"/>
      <c r="E1414" s="79">
        <v>25144.3</v>
      </c>
      <c r="F1414" s="55">
        <v>25142.7</v>
      </c>
      <c r="G1414" s="44">
        <f t="shared" si="26"/>
        <v>0.99993636728801361</v>
      </c>
    </row>
    <row r="1415" spans="1:7" x14ac:dyDescent="0.25">
      <c r="A1415" s="77" t="s">
        <v>85</v>
      </c>
      <c r="B1415" s="78" t="s">
        <v>141</v>
      </c>
      <c r="C1415" s="78" t="s">
        <v>16</v>
      </c>
      <c r="D1415" s="78" t="s">
        <v>84</v>
      </c>
      <c r="E1415" s="79">
        <v>25144.3</v>
      </c>
      <c r="F1415" s="55">
        <v>25142.7</v>
      </c>
      <c r="G1415" s="44">
        <f t="shared" si="26"/>
        <v>0.99993636728801361</v>
      </c>
    </row>
    <row r="1416" spans="1:7" ht="31.5" x14ac:dyDescent="0.25">
      <c r="A1416" s="77" t="s">
        <v>21</v>
      </c>
      <c r="B1416" s="78" t="s">
        <v>141</v>
      </c>
      <c r="C1416" s="78" t="s">
        <v>20</v>
      </c>
      <c r="D1416" s="78"/>
      <c r="E1416" s="79">
        <v>4871.5</v>
      </c>
      <c r="F1416" s="55">
        <v>4871.3</v>
      </c>
      <c r="G1416" s="44">
        <f t="shared" si="26"/>
        <v>0.99995894488350612</v>
      </c>
    </row>
    <row r="1417" spans="1:7" x14ac:dyDescent="0.25">
      <c r="A1417" s="77" t="s">
        <v>85</v>
      </c>
      <c r="B1417" s="78" t="s">
        <v>141</v>
      </c>
      <c r="C1417" s="78" t="s">
        <v>20</v>
      </c>
      <c r="D1417" s="78" t="s">
        <v>84</v>
      </c>
      <c r="E1417" s="79">
        <v>4871.5</v>
      </c>
      <c r="F1417" s="55">
        <v>4871.3</v>
      </c>
      <c r="G1417" s="44">
        <f t="shared" si="26"/>
        <v>0.99995894488350612</v>
      </c>
    </row>
    <row r="1418" spans="1:7" x14ac:dyDescent="0.25">
      <c r="A1418" s="77" t="s">
        <v>72</v>
      </c>
      <c r="B1418" s="78" t="s">
        <v>141</v>
      </c>
      <c r="C1418" s="78" t="s">
        <v>3</v>
      </c>
      <c r="D1418" s="78"/>
      <c r="E1418" s="79">
        <v>234.4</v>
      </c>
      <c r="F1418" s="55">
        <v>234.4</v>
      </c>
      <c r="G1418" s="44">
        <f t="shared" si="26"/>
        <v>1</v>
      </c>
    </row>
    <row r="1419" spans="1:7" x14ac:dyDescent="0.25">
      <c r="A1419" s="77" t="s">
        <v>85</v>
      </c>
      <c r="B1419" s="78" t="s">
        <v>141</v>
      </c>
      <c r="C1419" s="78" t="s">
        <v>3</v>
      </c>
      <c r="D1419" s="78" t="s">
        <v>84</v>
      </c>
      <c r="E1419" s="79">
        <v>234.4</v>
      </c>
      <c r="F1419" s="55">
        <v>234.4</v>
      </c>
      <c r="G1419" s="44">
        <f t="shared" si="26"/>
        <v>1</v>
      </c>
    </row>
    <row r="1420" spans="1:7" s="65" customFormat="1" ht="94.5" x14ac:dyDescent="0.25">
      <c r="A1420" s="73" t="s">
        <v>39</v>
      </c>
      <c r="B1420" s="74" t="s">
        <v>2093</v>
      </c>
      <c r="C1420" s="74"/>
      <c r="D1420" s="74"/>
      <c r="E1420" s="75">
        <v>80</v>
      </c>
      <c r="F1420" s="54">
        <v>80</v>
      </c>
      <c r="G1420" s="39">
        <f t="shared" si="26"/>
        <v>1</v>
      </c>
    </row>
    <row r="1421" spans="1:7" ht="31.5" x14ac:dyDescent="0.25">
      <c r="A1421" s="77" t="s">
        <v>21</v>
      </c>
      <c r="B1421" s="78" t="s">
        <v>2093</v>
      </c>
      <c r="C1421" s="78" t="s">
        <v>20</v>
      </c>
      <c r="D1421" s="78"/>
      <c r="E1421" s="79">
        <v>80</v>
      </c>
      <c r="F1421" s="55">
        <v>80</v>
      </c>
      <c r="G1421" s="44">
        <f t="shared" si="26"/>
        <v>1</v>
      </c>
    </row>
    <row r="1422" spans="1:7" x14ac:dyDescent="0.25">
      <c r="A1422" s="77" t="s">
        <v>85</v>
      </c>
      <c r="B1422" s="78" t="s">
        <v>2093</v>
      </c>
      <c r="C1422" s="78" t="s">
        <v>20</v>
      </c>
      <c r="D1422" s="78" t="s">
        <v>84</v>
      </c>
      <c r="E1422" s="79">
        <v>80</v>
      </c>
      <c r="F1422" s="55">
        <v>80</v>
      </c>
      <c r="G1422" s="44">
        <f t="shared" si="26"/>
        <v>1</v>
      </c>
    </row>
    <row r="1423" spans="1:7" s="65" customFormat="1" ht="47.25" x14ac:dyDescent="0.25">
      <c r="A1423" s="73" t="s">
        <v>996</v>
      </c>
      <c r="B1423" s="74" t="s">
        <v>995</v>
      </c>
      <c r="C1423" s="74"/>
      <c r="D1423" s="74"/>
      <c r="E1423" s="75">
        <v>547.20000000000005</v>
      </c>
      <c r="F1423" s="54">
        <v>540</v>
      </c>
      <c r="G1423" s="39">
        <f t="shared" si="26"/>
        <v>0.98684210526315785</v>
      </c>
    </row>
    <row r="1424" spans="1:7" s="65" customFormat="1" ht="94.5" x14ac:dyDescent="0.25">
      <c r="A1424" s="73" t="s">
        <v>39</v>
      </c>
      <c r="B1424" s="74" t="s">
        <v>997</v>
      </c>
      <c r="C1424" s="74"/>
      <c r="D1424" s="74"/>
      <c r="E1424" s="75">
        <v>547.20000000000005</v>
      </c>
      <c r="F1424" s="54">
        <v>540</v>
      </c>
      <c r="G1424" s="39">
        <f t="shared" si="26"/>
        <v>0.98684210526315785</v>
      </c>
    </row>
    <row r="1425" spans="1:8" ht="31.5" x14ac:dyDescent="0.25">
      <c r="A1425" s="77" t="s">
        <v>21</v>
      </c>
      <c r="B1425" s="78" t="s">
        <v>997</v>
      </c>
      <c r="C1425" s="78" t="s">
        <v>20</v>
      </c>
      <c r="D1425" s="78"/>
      <c r="E1425" s="79">
        <v>547.20000000000005</v>
      </c>
      <c r="F1425" s="55">
        <v>540</v>
      </c>
      <c r="G1425" s="44">
        <f t="shared" si="26"/>
        <v>0.98684210526315785</v>
      </c>
    </row>
    <row r="1426" spans="1:8" ht="31.5" x14ac:dyDescent="0.25">
      <c r="A1426" s="77" t="s">
        <v>994</v>
      </c>
      <c r="B1426" s="78" t="s">
        <v>997</v>
      </c>
      <c r="C1426" s="78" t="s">
        <v>20</v>
      </c>
      <c r="D1426" s="78" t="s">
        <v>993</v>
      </c>
      <c r="E1426" s="79">
        <v>547.20000000000005</v>
      </c>
      <c r="F1426" s="55">
        <v>540</v>
      </c>
      <c r="G1426" s="44">
        <f t="shared" ref="G1426:G1489" si="27">F1426/E1426</f>
        <v>0.98684210526315785</v>
      </c>
    </row>
    <row r="1427" spans="1:8" s="65" customFormat="1" ht="110.25" x14ac:dyDescent="0.25">
      <c r="A1427" s="81" t="s">
        <v>144</v>
      </c>
      <c r="B1427" s="74" t="s">
        <v>143</v>
      </c>
      <c r="C1427" s="74"/>
      <c r="D1427" s="74"/>
      <c r="E1427" s="75">
        <v>72</v>
      </c>
      <c r="F1427" s="54">
        <v>72</v>
      </c>
      <c r="G1427" s="39">
        <f t="shared" si="27"/>
        <v>1</v>
      </c>
    </row>
    <row r="1428" spans="1:8" s="65" customFormat="1" ht="94.5" x14ac:dyDescent="0.25">
      <c r="A1428" s="73" t="s">
        <v>39</v>
      </c>
      <c r="B1428" s="74" t="s">
        <v>145</v>
      </c>
      <c r="C1428" s="74"/>
      <c r="D1428" s="74"/>
      <c r="E1428" s="75">
        <v>72</v>
      </c>
      <c r="F1428" s="54">
        <v>72</v>
      </c>
      <c r="G1428" s="39">
        <f t="shared" si="27"/>
        <v>1</v>
      </c>
    </row>
    <row r="1429" spans="1:8" ht="31.5" x14ac:dyDescent="0.25">
      <c r="A1429" s="77" t="s">
        <v>21</v>
      </c>
      <c r="B1429" s="78" t="s">
        <v>145</v>
      </c>
      <c r="C1429" s="78" t="s">
        <v>20</v>
      </c>
      <c r="D1429" s="78"/>
      <c r="E1429" s="79">
        <v>72</v>
      </c>
      <c r="F1429" s="55">
        <v>72</v>
      </c>
      <c r="G1429" s="44">
        <f t="shared" si="27"/>
        <v>1</v>
      </c>
    </row>
    <row r="1430" spans="1:8" x14ac:dyDescent="0.25">
      <c r="A1430" s="77" t="s">
        <v>85</v>
      </c>
      <c r="B1430" s="78" t="s">
        <v>145</v>
      </c>
      <c r="C1430" s="78" t="s">
        <v>20</v>
      </c>
      <c r="D1430" s="78" t="s">
        <v>84</v>
      </c>
      <c r="E1430" s="79">
        <v>72</v>
      </c>
      <c r="F1430" s="55">
        <v>72</v>
      </c>
      <c r="G1430" s="44">
        <f t="shared" si="27"/>
        <v>1</v>
      </c>
    </row>
    <row r="1431" spans="1:8" s="65" customFormat="1" ht="31.5" x14ac:dyDescent="0.25">
      <c r="A1431" s="73" t="s">
        <v>498</v>
      </c>
      <c r="B1431" s="74" t="s">
        <v>497</v>
      </c>
      <c r="C1431" s="74"/>
      <c r="D1431" s="74"/>
      <c r="E1431" s="75">
        <v>1369281</v>
      </c>
      <c r="F1431" s="54">
        <v>1363435.1</v>
      </c>
      <c r="G1431" s="39">
        <f t="shared" si="27"/>
        <v>0.99573067909362656</v>
      </c>
      <c r="H1431" s="76"/>
    </row>
    <row r="1432" spans="1:8" s="65" customFormat="1" ht="31.5" x14ac:dyDescent="0.25">
      <c r="A1432" s="73" t="s">
        <v>500</v>
      </c>
      <c r="B1432" s="74" t="s">
        <v>499</v>
      </c>
      <c r="C1432" s="74"/>
      <c r="D1432" s="74"/>
      <c r="E1432" s="75">
        <v>30832.400000000001</v>
      </c>
      <c r="F1432" s="54">
        <v>30696.400000000001</v>
      </c>
      <c r="G1432" s="39">
        <f t="shared" si="27"/>
        <v>0.99558905566871214</v>
      </c>
    </row>
    <row r="1433" spans="1:8" s="65" customFormat="1" ht="63" x14ac:dyDescent="0.25">
      <c r="A1433" s="73" t="s">
        <v>502</v>
      </c>
      <c r="B1433" s="74" t="s">
        <v>501</v>
      </c>
      <c r="C1433" s="74"/>
      <c r="D1433" s="74"/>
      <c r="E1433" s="75">
        <v>206.8</v>
      </c>
      <c r="F1433" s="54">
        <v>135.30000000000001</v>
      </c>
      <c r="G1433" s="39">
        <f t="shared" si="27"/>
        <v>0.6542553191489362</v>
      </c>
    </row>
    <row r="1434" spans="1:8" s="65" customFormat="1" ht="94.5" x14ac:dyDescent="0.25">
      <c r="A1434" s="73" t="s">
        <v>39</v>
      </c>
      <c r="B1434" s="74" t="s">
        <v>503</v>
      </c>
      <c r="C1434" s="74"/>
      <c r="D1434" s="74"/>
      <c r="E1434" s="75">
        <v>206.8</v>
      </c>
      <c r="F1434" s="54">
        <v>135.30000000000001</v>
      </c>
      <c r="G1434" s="39">
        <f t="shared" si="27"/>
        <v>0.6542553191489362</v>
      </c>
    </row>
    <row r="1435" spans="1:8" ht="31.5" x14ac:dyDescent="0.25">
      <c r="A1435" s="77" t="s">
        <v>21</v>
      </c>
      <c r="B1435" s="78" t="s">
        <v>503</v>
      </c>
      <c r="C1435" s="78" t="s">
        <v>20</v>
      </c>
      <c r="D1435" s="78"/>
      <c r="E1435" s="79">
        <v>206.8</v>
      </c>
      <c r="F1435" s="55">
        <v>135.30000000000001</v>
      </c>
      <c r="G1435" s="44">
        <f t="shared" si="27"/>
        <v>0.6542553191489362</v>
      </c>
    </row>
    <row r="1436" spans="1:8" x14ac:dyDescent="0.25">
      <c r="A1436" s="77" t="s">
        <v>7</v>
      </c>
      <c r="B1436" s="78" t="s">
        <v>503</v>
      </c>
      <c r="C1436" s="78" t="s">
        <v>20</v>
      </c>
      <c r="D1436" s="78" t="s">
        <v>6</v>
      </c>
      <c r="E1436" s="79">
        <v>206.8</v>
      </c>
      <c r="F1436" s="55">
        <v>135.30000000000001</v>
      </c>
      <c r="G1436" s="44">
        <f t="shared" si="27"/>
        <v>0.6542553191489362</v>
      </c>
    </row>
    <row r="1437" spans="1:8" s="65" customFormat="1" ht="141.75" x14ac:dyDescent="0.25">
      <c r="A1437" s="81" t="s">
        <v>505</v>
      </c>
      <c r="B1437" s="74" t="s">
        <v>504</v>
      </c>
      <c r="C1437" s="74"/>
      <c r="D1437" s="74"/>
      <c r="E1437" s="75">
        <v>30259.4</v>
      </c>
      <c r="F1437" s="54">
        <v>30208.799999999999</v>
      </c>
      <c r="G1437" s="39">
        <f t="shared" si="27"/>
        <v>0.99832779235543323</v>
      </c>
    </row>
    <row r="1438" spans="1:8" s="65" customFormat="1" ht="31.5" x14ac:dyDescent="0.25">
      <c r="A1438" s="73" t="s">
        <v>507</v>
      </c>
      <c r="B1438" s="74" t="s">
        <v>506</v>
      </c>
      <c r="C1438" s="74"/>
      <c r="D1438" s="74"/>
      <c r="E1438" s="75">
        <v>30259.4</v>
      </c>
      <c r="F1438" s="54">
        <v>30208.799999999999</v>
      </c>
      <c r="G1438" s="39">
        <f t="shared" si="27"/>
        <v>0.99832779235543323</v>
      </c>
    </row>
    <row r="1439" spans="1:8" x14ac:dyDescent="0.25">
      <c r="A1439" s="77" t="s">
        <v>113</v>
      </c>
      <c r="B1439" s="78" t="s">
        <v>506</v>
      </c>
      <c r="C1439" s="78" t="s">
        <v>112</v>
      </c>
      <c r="D1439" s="78"/>
      <c r="E1439" s="79">
        <v>30259.4</v>
      </c>
      <c r="F1439" s="55">
        <v>30208.799999999999</v>
      </c>
      <c r="G1439" s="44">
        <f t="shared" si="27"/>
        <v>0.99832779235543323</v>
      </c>
    </row>
    <row r="1440" spans="1:8" x14ac:dyDescent="0.25">
      <c r="A1440" s="77" t="s">
        <v>7</v>
      </c>
      <c r="B1440" s="78" t="s">
        <v>506</v>
      </c>
      <c r="C1440" s="78" t="s">
        <v>112</v>
      </c>
      <c r="D1440" s="78" t="s">
        <v>6</v>
      </c>
      <c r="E1440" s="79">
        <v>30259.4</v>
      </c>
      <c r="F1440" s="55">
        <v>30208.799999999999</v>
      </c>
      <c r="G1440" s="44">
        <f t="shared" si="27"/>
        <v>0.99832779235543323</v>
      </c>
    </row>
    <row r="1441" spans="1:7" s="65" customFormat="1" ht="47.25" x14ac:dyDescent="0.25">
      <c r="A1441" s="73" t="s">
        <v>509</v>
      </c>
      <c r="B1441" s="74" t="s">
        <v>508</v>
      </c>
      <c r="C1441" s="74"/>
      <c r="D1441" s="74"/>
      <c r="E1441" s="75">
        <v>96.5</v>
      </c>
      <c r="F1441" s="54">
        <v>96.4</v>
      </c>
      <c r="G1441" s="39">
        <f t="shared" si="27"/>
        <v>0.99896373056994825</v>
      </c>
    </row>
    <row r="1442" spans="1:7" s="65" customFormat="1" ht="94.5" x14ac:dyDescent="0.25">
      <c r="A1442" s="73" t="s">
        <v>39</v>
      </c>
      <c r="B1442" s="74" t="s">
        <v>510</v>
      </c>
      <c r="C1442" s="74"/>
      <c r="D1442" s="74"/>
      <c r="E1442" s="75">
        <v>96.5</v>
      </c>
      <c r="F1442" s="54">
        <v>96.4</v>
      </c>
      <c r="G1442" s="39">
        <f t="shared" si="27"/>
        <v>0.99896373056994825</v>
      </c>
    </row>
    <row r="1443" spans="1:7" ht="61.5" customHeight="1" x14ac:dyDescent="0.25">
      <c r="A1443" s="77" t="s">
        <v>17</v>
      </c>
      <c r="B1443" s="78" t="s">
        <v>510</v>
      </c>
      <c r="C1443" s="78" t="s">
        <v>16</v>
      </c>
      <c r="D1443" s="78"/>
      <c r="E1443" s="79">
        <v>32</v>
      </c>
      <c r="F1443" s="55">
        <v>31.9</v>
      </c>
      <c r="G1443" s="44">
        <f t="shared" si="27"/>
        <v>0.99687499999999996</v>
      </c>
    </row>
    <row r="1444" spans="1:7" x14ac:dyDescent="0.25">
      <c r="A1444" s="77" t="s">
        <v>7</v>
      </c>
      <c r="B1444" s="78" t="s">
        <v>510</v>
      </c>
      <c r="C1444" s="78" t="s">
        <v>16</v>
      </c>
      <c r="D1444" s="78" t="s">
        <v>6</v>
      </c>
      <c r="E1444" s="79">
        <v>32</v>
      </c>
      <c r="F1444" s="55">
        <v>31.9</v>
      </c>
      <c r="G1444" s="44">
        <f t="shared" si="27"/>
        <v>0.99687499999999996</v>
      </c>
    </row>
    <row r="1445" spans="1:7" ht="31.5" x14ac:dyDescent="0.25">
      <c r="A1445" s="77" t="s">
        <v>21</v>
      </c>
      <c r="B1445" s="78" t="s">
        <v>510</v>
      </c>
      <c r="C1445" s="78" t="s">
        <v>20</v>
      </c>
      <c r="D1445" s="78"/>
      <c r="E1445" s="79">
        <v>64.5</v>
      </c>
      <c r="F1445" s="55">
        <v>64.5</v>
      </c>
      <c r="G1445" s="44">
        <f t="shared" si="27"/>
        <v>1</v>
      </c>
    </row>
    <row r="1446" spans="1:7" x14ac:dyDescent="0.25">
      <c r="A1446" s="77" t="s">
        <v>7</v>
      </c>
      <c r="B1446" s="78" t="s">
        <v>510</v>
      </c>
      <c r="C1446" s="78" t="s">
        <v>20</v>
      </c>
      <c r="D1446" s="78" t="s">
        <v>6</v>
      </c>
      <c r="E1446" s="79">
        <v>64.5</v>
      </c>
      <c r="F1446" s="55">
        <v>64.5</v>
      </c>
      <c r="G1446" s="44">
        <f t="shared" si="27"/>
        <v>1</v>
      </c>
    </row>
    <row r="1447" spans="1:7" s="65" customFormat="1" ht="31.5" x14ac:dyDescent="0.25">
      <c r="A1447" s="73" t="s">
        <v>512</v>
      </c>
      <c r="B1447" s="74" t="s">
        <v>511</v>
      </c>
      <c r="C1447" s="74"/>
      <c r="D1447" s="74"/>
      <c r="E1447" s="75">
        <v>269.7</v>
      </c>
      <c r="F1447" s="54">
        <v>255.9</v>
      </c>
      <c r="G1447" s="39">
        <f t="shared" si="27"/>
        <v>0.94883203559510576</v>
      </c>
    </row>
    <row r="1448" spans="1:7" s="65" customFormat="1" ht="94.5" x14ac:dyDescent="0.25">
      <c r="A1448" s="73" t="s">
        <v>39</v>
      </c>
      <c r="B1448" s="74" t="s">
        <v>513</v>
      </c>
      <c r="C1448" s="74"/>
      <c r="D1448" s="74"/>
      <c r="E1448" s="75">
        <v>269.7</v>
      </c>
      <c r="F1448" s="54">
        <v>255.9</v>
      </c>
      <c r="G1448" s="39">
        <f t="shared" si="27"/>
        <v>0.94883203559510576</v>
      </c>
    </row>
    <row r="1449" spans="1:7" ht="31.5" x14ac:dyDescent="0.25">
      <c r="A1449" s="77" t="s">
        <v>21</v>
      </c>
      <c r="B1449" s="78" t="s">
        <v>513</v>
      </c>
      <c r="C1449" s="78" t="s">
        <v>20</v>
      </c>
      <c r="D1449" s="78"/>
      <c r="E1449" s="79">
        <v>269.7</v>
      </c>
      <c r="F1449" s="55">
        <v>255.9</v>
      </c>
      <c r="G1449" s="44">
        <f t="shared" si="27"/>
        <v>0.94883203559510576</v>
      </c>
    </row>
    <row r="1450" spans="1:7" x14ac:dyDescent="0.25">
      <c r="A1450" s="77" t="s">
        <v>7</v>
      </c>
      <c r="B1450" s="78" t="s">
        <v>513</v>
      </c>
      <c r="C1450" s="78" t="s">
        <v>20</v>
      </c>
      <c r="D1450" s="78" t="s">
        <v>6</v>
      </c>
      <c r="E1450" s="79">
        <v>269.7</v>
      </c>
      <c r="F1450" s="55">
        <v>255.9</v>
      </c>
      <c r="G1450" s="44">
        <f t="shared" si="27"/>
        <v>0.94883203559510576</v>
      </c>
    </row>
    <row r="1451" spans="1:7" s="65" customFormat="1" ht="47.25" x14ac:dyDescent="0.25">
      <c r="A1451" s="73" t="s">
        <v>532</v>
      </c>
      <c r="B1451" s="74" t="s">
        <v>531</v>
      </c>
      <c r="C1451" s="74"/>
      <c r="D1451" s="74"/>
      <c r="E1451" s="75">
        <v>1240650.5</v>
      </c>
      <c r="F1451" s="54">
        <v>1239095.2</v>
      </c>
      <c r="G1451" s="39">
        <f t="shared" si="27"/>
        <v>0.99874638344964994</v>
      </c>
    </row>
    <row r="1452" spans="1:7" s="65" customFormat="1" ht="47.25" x14ac:dyDescent="0.25">
      <c r="A1452" s="73" t="s">
        <v>534</v>
      </c>
      <c r="B1452" s="74" t="s">
        <v>533</v>
      </c>
      <c r="C1452" s="74"/>
      <c r="D1452" s="74"/>
      <c r="E1452" s="75">
        <v>1227298.6000000001</v>
      </c>
      <c r="F1452" s="54">
        <v>1225743.6000000001</v>
      </c>
      <c r="G1452" s="39">
        <f t="shared" si="27"/>
        <v>0.99873298967341773</v>
      </c>
    </row>
    <row r="1453" spans="1:7" s="65" customFormat="1" ht="94.5" x14ac:dyDescent="0.25">
      <c r="A1453" s="73" t="s">
        <v>39</v>
      </c>
      <c r="B1453" s="74" t="s">
        <v>535</v>
      </c>
      <c r="C1453" s="74"/>
      <c r="D1453" s="74"/>
      <c r="E1453" s="75">
        <v>434690.4</v>
      </c>
      <c r="F1453" s="54">
        <v>433135.4</v>
      </c>
      <c r="G1453" s="39">
        <f t="shared" si="27"/>
        <v>0.99642274133498232</v>
      </c>
    </row>
    <row r="1454" spans="1:7" ht="61.5" customHeight="1" x14ac:dyDescent="0.25">
      <c r="A1454" s="77" t="s">
        <v>17</v>
      </c>
      <c r="B1454" s="78" t="s">
        <v>535</v>
      </c>
      <c r="C1454" s="78" t="s">
        <v>16</v>
      </c>
      <c r="D1454" s="78"/>
      <c r="E1454" s="79">
        <v>293172.59999999998</v>
      </c>
      <c r="F1454" s="55">
        <v>293106.2</v>
      </c>
      <c r="G1454" s="44">
        <f t="shared" si="27"/>
        <v>0.99977351225864908</v>
      </c>
    </row>
    <row r="1455" spans="1:7" x14ac:dyDescent="0.25">
      <c r="A1455" s="77" t="s">
        <v>530</v>
      </c>
      <c r="B1455" s="78" t="s">
        <v>535</v>
      </c>
      <c r="C1455" s="78" t="s">
        <v>16</v>
      </c>
      <c r="D1455" s="78" t="s">
        <v>529</v>
      </c>
      <c r="E1455" s="79">
        <v>293172.59999999998</v>
      </c>
      <c r="F1455" s="55">
        <v>293106.2</v>
      </c>
      <c r="G1455" s="44">
        <f t="shared" si="27"/>
        <v>0.99977351225864908</v>
      </c>
    </row>
    <row r="1456" spans="1:7" ht="31.5" x14ac:dyDescent="0.25">
      <c r="A1456" s="77" t="s">
        <v>21</v>
      </c>
      <c r="B1456" s="78" t="s">
        <v>535</v>
      </c>
      <c r="C1456" s="78" t="s">
        <v>20</v>
      </c>
      <c r="D1456" s="78"/>
      <c r="E1456" s="79">
        <v>80808.800000000003</v>
      </c>
      <c r="F1456" s="55">
        <v>79603.3</v>
      </c>
      <c r="G1456" s="44">
        <f t="shared" si="27"/>
        <v>0.98508207026957462</v>
      </c>
    </row>
    <row r="1457" spans="1:7" x14ac:dyDescent="0.25">
      <c r="A1457" s="77" t="s">
        <v>530</v>
      </c>
      <c r="B1457" s="78" t="s">
        <v>535</v>
      </c>
      <c r="C1457" s="78" t="s">
        <v>20</v>
      </c>
      <c r="D1457" s="78" t="s">
        <v>529</v>
      </c>
      <c r="E1457" s="79">
        <v>80808.800000000003</v>
      </c>
      <c r="F1457" s="55">
        <v>79603.3</v>
      </c>
      <c r="G1457" s="44">
        <f t="shared" si="27"/>
        <v>0.98508207026957462</v>
      </c>
    </row>
    <row r="1458" spans="1:7" x14ac:dyDescent="0.25">
      <c r="A1458" s="77" t="s">
        <v>81</v>
      </c>
      <c r="B1458" s="78" t="s">
        <v>535</v>
      </c>
      <c r="C1458" s="78" t="s">
        <v>80</v>
      </c>
      <c r="D1458" s="78"/>
      <c r="E1458" s="79">
        <v>36548.5</v>
      </c>
      <c r="F1458" s="55">
        <v>36279.599999999999</v>
      </c>
      <c r="G1458" s="44">
        <f t="shared" si="27"/>
        <v>0.99264265291325227</v>
      </c>
    </row>
    <row r="1459" spans="1:7" x14ac:dyDescent="0.25">
      <c r="A1459" s="77" t="s">
        <v>530</v>
      </c>
      <c r="B1459" s="78" t="s">
        <v>535</v>
      </c>
      <c r="C1459" s="78" t="s">
        <v>80</v>
      </c>
      <c r="D1459" s="78" t="s">
        <v>529</v>
      </c>
      <c r="E1459" s="79">
        <v>36548.5</v>
      </c>
      <c r="F1459" s="55">
        <v>36279.599999999999</v>
      </c>
      <c r="G1459" s="44">
        <f t="shared" si="27"/>
        <v>0.99264265291325227</v>
      </c>
    </row>
    <row r="1460" spans="1:7" ht="31.5" x14ac:dyDescent="0.25">
      <c r="A1460" s="77" t="s">
        <v>41</v>
      </c>
      <c r="B1460" s="78" t="s">
        <v>535</v>
      </c>
      <c r="C1460" s="78" t="s">
        <v>40</v>
      </c>
      <c r="D1460" s="78"/>
      <c r="E1460" s="79">
        <v>21549.7</v>
      </c>
      <c r="F1460" s="55">
        <v>21549.7</v>
      </c>
      <c r="G1460" s="44">
        <f t="shared" si="27"/>
        <v>1</v>
      </c>
    </row>
    <row r="1461" spans="1:7" x14ac:dyDescent="0.25">
      <c r="A1461" s="77" t="s">
        <v>530</v>
      </c>
      <c r="B1461" s="78" t="s">
        <v>535</v>
      </c>
      <c r="C1461" s="78" t="s">
        <v>40</v>
      </c>
      <c r="D1461" s="78" t="s">
        <v>529</v>
      </c>
      <c r="E1461" s="79">
        <v>21549.7</v>
      </c>
      <c r="F1461" s="55">
        <v>21549.7</v>
      </c>
      <c r="G1461" s="44">
        <f t="shared" si="27"/>
        <v>1</v>
      </c>
    </row>
    <row r="1462" spans="1:7" x14ac:dyDescent="0.25">
      <c r="A1462" s="77" t="s">
        <v>72</v>
      </c>
      <c r="B1462" s="78" t="s">
        <v>535</v>
      </c>
      <c r="C1462" s="78" t="s">
        <v>3</v>
      </c>
      <c r="D1462" s="78"/>
      <c r="E1462" s="79">
        <v>2610.8000000000002</v>
      </c>
      <c r="F1462" s="55">
        <v>2596.6</v>
      </c>
      <c r="G1462" s="44">
        <f t="shared" si="27"/>
        <v>0.99456105408303963</v>
      </c>
    </row>
    <row r="1463" spans="1:7" x14ac:dyDescent="0.25">
      <c r="A1463" s="77" t="s">
        <v>530</v>
      </c>
      <c r="B1463" s="78" t="s">
        <v>535</v>
      </c>
      <c r="C1463" s="78" t="s">
        <v>3</v>
      </c>
      <c r="D1463" s="78" t="s">
        <v>529</v>
      </c>
      <c r="E1463" s="79">
        <v>2610.8000000000002</v>
      </c>
      <c r="F1463" s="55">
        <v>2596.6</v>
      </c>
      <c r="G1463" s="44">
        <f t="shared" si="27"/>
        <v>0.99456105408303963</v>
      </c>
    </row>
    <row r="1464" spans="1:7" s="65" customFormat="1" ht="63" x14ac:dyDescent="0.25">
      <c r="A1464" s="73" t="s">
        <v>550</v>
      </c>
      <c r="B1464" s="74" t="s">
        <v>549</v>
      </c>
      <c r="C1464" s="74"/>
      <c r="D1464" s="74"/>
      <c r="E1464" s="75">
        <v>792608.2</v>
      </c>
      <c r="F1464" s="54">
        <v>792608.2</v>
      </c>
      <c r="G1464" s="39">
        <f t="shared" si="27"/>
        <v>1</v>
      </c>
    </row>
    <row r="1465" spans="1:7" ht="31.5" x14ac:dyDescent="0.25">
      <c r="A1465" s="77" t="s">
        <v>21</v>
      </c>
      <c r="B1465" s="78" t="s">
        <v>549</v>
      </c>
      <c r="C1465" s="78" t="s">
        <v>20</v>
      </c>
      <c r="D1465" s="78"/>
      <c r="E1465" s="79">
        <v>3888.8</v>
      </c>
      <c r="F1465" s="55">
        <v>3888.8</v>
      </c>
      <c r="G1465" s="44">
        <f t="shared" si="27"/>
        <v>1</v>
      </c>
    </row>
    <row r="1466" spans="1:7" x14ac:dyDescent="0.25">
      <c r="A1466" s="77" t="s">
        <v>164</v>
      </c>
      <c r="B1466" s="78" t="s">
        <v>549</v>
      </c>
      <c r="C1466" s="78" t="s">
        <v>20</v>
      </c>
      <c r="D1466" s="78" t="s">
        <v>163</v>
      </c>
      <c r="E1466" s="79">
        <v>3888.8</v>
      </c>
      <c r="F1466" s="55">
        <v>3888.8</v>
      </c>
      <c r="G1466" s="44">
        <f t="shared" si="27"/>
        <v>1</v>
      </c>
    </row>
    <row r="1467" spans="1:7" x14ac:dyDescent="0.25">
      <c r="A1467" s="77" t="s">
        <v>81</v>
      </c>
      <c r="B1467" s="78" t="s">
        <v>549</v>
      </c>
      <c r="C1467" s="78" t="s">
        <v>80</v>
      </c>
      <c r="D1467" s="78"/>
      <c r="E1467" s="79">
        <v>730337.9</v>
      </c>
      <c r="F1467" s="55">
        <v>730337.9</v>
      </c>
      <c r="G1467" s="44">
        <f t="shared" si="27"/>
        <v>1</v>
      </c>
    </row>
    <row r="1468" spans="1:7" x14ac:dyDescent="0.25">
      <c r="A1468" s="77" t="s">
        <v>164</v>
      </c>
      <c r="B1468" s="78" t="s">
        <v>549</v>
      </c>
      <c r="C1468" s="78" t="s">
        <v>80</v>
      </c>
      <c r="D1468" s="78" t="s">
        <v>163</v>
      </c>
      <c r="E1468" s="79">
        <v>730337.9</v>
      </c>
      <c r="F1468" s="55">
        <v>730337.9</v>
      </c>
      <c r="G1468" s="44">
        <f t="shared" si="27"/>
        <v>1</v>
      </c>
    </row>
    <row r="1469" spans="1:7" x14ac:dyDescent="0.25">
      <c r="A1469" s="77" t="s">
        <v>113</v>
      </c>
      <c r="B1469" s="78" t="s">
        <v>549</v>
      </c>
      <c r="C1469" s="78" t="s">
        <v>112</v>
      </c>
      <c r="D1469" s="78"/>
      <c r="E1469" s="79">
        <v>58381.5</v>
      </c>
      <c r="F1469" s="55">
        <v>58381.5</v>
      </c>
      <c r="G1469" s="44">
        <f t="shared" si="27"/>
        <v>1</v>
      </c>
    </row>
    <row r="1470" spans="1:7" x14ac:dyDescent="0.25">
      <c r="A1470" s="77" t="s">
        <v>164</v>
      </c>
      <c r="B1470" s="78" t="s">
        <v>549</v>
      </c>
      <c r="C1470" s="78" t="s">
        <v>112</v>
      </c>
      <c r="D1470" s="78" t="s">
        <v>163</v>
      </c>
      <c r="E1470" s="79">
        <v>58381.5</v>
      </c>
      <c r="F1470" s="55">
        <v>58381.5</v>
      </c>
      <c r="G1470" s="44">
        <f t="shared" si="27"/>
        <v>1</v>
      </c>
    </row>
    <row r="1471" spans="1:7" s="65" customFormat="1" ht="94.5" x14ac:dyDescent="0.25">
      <c r="A1471" s="73" t="s">
        <v>537</v>
      </c>
      <c r="B1471" s="74" t="s">
        <v>536</v>
      </c>
      <c r="C1471" s="74"/>
      <c r="D1471" s="74"/>
      <c r="E1471" s="75">
        <v>2098.8000000000002</v>
      </c>
      <c r="F1471" s="54">
        <v>2098.6999999999998</v>
      </c>
      <c r="G1471" s="39">
        <f t="shared" si="27"/>
        <v>0.99995235372593849</v>
      </c>
    </row>
    <row r="1472" spans="1:7" s="65" customFormat="1" ht="94.5" x14ac:dyDescent="0.25">
      <c r="A1472" s="73" t="s">
        <v>39</v>
      </c>
      <c r="B1472" s="74" t="s">
        <v>538</v>
      </c>
      <c r="C1472" s="74"/>
      <c r="D1472" s="74"/>
      <c r="E1472" s="75">
        <v>2098.8000000000002</v>
      </c>
      <c r="F1472" s="54">
        <v>2098.6999999999998</v>
      </c>
      <c r="G1472" s="39">
        <f t="shared" si="27"/>
        <v>0.99995235372593849</v>
      </c>
    </row>
    <row r="1473" spans="1:7" ht="31.5" x14ac:dyDescent="0.25">
      <c r="A1473" s="77" t="s">
        <v>21</v>
      </c>
      <c r="B1473" s="78" t="s">
        <v>538</v>
      </c>
      <c r="C1473" s="78" t="s">
        <v>20</v>
      </c>
      <c r="D1473" s="78"/>
      <c r="E1473" s="79">
        <v>25.6</v>
      </c>
      <c r="F1473" s="55">
        <v>25.6</v>
      </c>
      <c r="G1473" s="44">
        <f t="shared" si="27"/>
        <v>1</v>
      </c>
    </row>
    <row r="1474" spans="1:7" x14ac:dyDescent="0.25">
      <c r="A1474" s="77" t="s">
        <v>530</v>
      </c>
      <c r="B1474" s="78" t="s">
        <v>538</v>
      </c>
      <c r="C1474" s="78" t="s">
        <v>20</v>
      </c>
      <c r="D1474" s="78" t="s">
        <v>529</v>
      </c>
      <c r="E1474" s="79">
        <v>25.6</v>
      </c>
      <c r="F1474" s="55">
        <v>25.6</v>
      </c>
      <c r="G1474" s="44">
        <f t="shared" si="27"/>
        <v>1</v>
      </c>
    </row>
    <row r="1475" spans="1:7" x14ac:dyDescent="0.25">
      <c r="A1475" s="77" t="s">
        <v>72</v>
      </c>
      <c r="B1475" s="78" t="s">
        <v>538</v>
      </c>
      <c r="C1475" s="78" t="s">
        <v>3</v>
      </c>
      <c r="D1475" s="78"/>
      <c r="E1475" s="79">
        <v>2073.1999999999998</v>
      </c>
      <c r="F1475" s="55">
        <v>2073.1</v>
      </c>
      <c r="G1475" s="44">
        <f t="shared" si="27"/>
        <v>0.99995176538684161</v>
      </c>
    </row>
    <row r="1476" spans="1:7" x14ac:dyDescent="0.25">
      <c r="A1476" s="77" t="s">
        <v>530</v>
      </c>
      <c r="B1476" s="78" t="s">
        <v>538</v>
      </c>
      <c r="C1476" s="78" t="s">
        <v>3</v>
      </c>
      <c r="D1476" s="78" t="s">
        <v>529</v>
      </c>
      <c r="E1476" s="79">
        <v>2073.1999999999998</v>
      </c>
      <c r="F1476" s="55">
        <v>2073.1</v>
      </c>
      <c r="G1476" s="44">
        <f t="shared" si="27"/>
        <v>0.99995176538684161</v>
      </c>
    </row>
    <row r="1477" spans="1:7" s="65" customFormat="1" ht="78.75" x14ac:dyDescent="0.25">
      <c r="A1477" s="73" t="s">
        <v>541</v>
      </c>
      <c r="B1477" s="74" t="s">
        <v>540</v>
      </c>
      <c r="C1477" s="74"/>
      <c r="D1477" s="74"/>
      <c r="E1477" s="75">
        <v>11253.1</v>
      </c>
      <c r="F1477" s="54">
        <v>11252.9</v>
      </c>
      <c r="G1477" s="39">
        <f t="shared" si="27"/>
        <v>0.99998222711963813</v>
      </c>
    </row>
    <row r="1478" spans="1:7" s="65" customFormat="1" ht="94.5" x14ac:dyDescent="0.25">
      <c r="A1478" s="73" t="s">
        <v>39</v>
      </c>
      <c r="B1478" s="74" t="s">
        <v>542</v>
      </c>
      <c r="C1478" s="74"/>
      <c r="D1478" s="74"/>
      <c r="E1478" s="75">
        <v>11253.1</v>
      </c>
      <c r="F1478" s="54">
        <v>11252.9</v>
      </c>
      <c r="G1478" s="39">
        <f t="shared" si="27"/>
        <v>0.99998222711963813</v>
      </c>
    </row>
    <row r="1479" spans="1:7" ht="31.5" x14ac:dyDescent="0.25">
      <c r="A1479" s="77" t="s">
        <v>41</v>
      </c>
      <c r="B1479" s="78" t="s">
        <v>542</v>
      </c>
      <c r="C1479" s="78" t="s">
        <v>40</v>
      </c>
      <c r="D1479" s="78"/>
      <c r="E1479" s="79">
        <v>627.70000000000005</v>
      </c>
      <c r="F1479" s="55">
        <v>627.5</v>
      </c>
      <c r="G1479" s="44">
        <f t="shared" si="27"/>
        <v>0.99968137645371991</v>
      </c>
    </row>
    <row r="1480" spans="1:7" x14ac:dyDescent="0.25">
      <c r="A1480" s="77" t="s">
        <v>530</v>
      </c>
      <c r="B1480" s="78" t="s">
        <v>542</v>
      </c>
      <c r="C1480" s="78" t="s">
        <v>40</v>
      </c>
      <c r="D1480" s="78" t="s">
        <v>529</v>
      </c>
      <c r="E1480" s="79">
        <v>627.70000000000005</v>
      </c>
      <c r="F1480" s="55">
        <v>627.5</v>
      </c>
      <c r="G1480" s="44">
        <f t="shared" si="27"/>
        <v>0.99968137645371991</v>
      </c>
    </row>
    <row r="1481" spans="1:7" x14ac:dyDescent="0.25">
      <c r="A1481" s="77" t="s">
        <v>72</v>
      </c>
      <c r="B1481" s="78" t="s">
        <v>542</v>
      </c>
      <c r="C1481" s="78" t="s">
        <v>3</v>
      </c>
      <c r="D1481" s="78"/>
      <c r="E1481" s="79">
        <v>10625.4</v>
      </c>
      <c r="F1481" s="55">
        <v>10625.4</v>
      </c>
      <c r="G1481" s="44">
        <f t="shared" si="27"/>
        <v>1</v>
      </c>
    </row>
    <row r="1482" spans="1:7" x14ac:dyDescent="0.25">
      <c r="A1482" s="77" t="s">
        <v>530</v>
      </c>
      <c r="B1482" s="78" t="s">
        <v>542</v>
      </c>
      <c r="C1482" s="78" t="s">
        <v>3</v>
      </c>
      <c r="D1482" s="78" t="s">
        <v>529</v>
      </c>
      <c r="E1482" s="79">
        <v>10625.4</v>
      </c>
      <c r="F1482" s="55">
        <v>10625.4</v>
      </c>
      <c r="G1482" s="44">
        <f t="shared" si="27"/>
        <v>1</v>
      </c>
    </row>
    <row r="1483" spans="1:7" s="65" customFormat="1" ht="47.25" x14ac:dyDescent="0.25">
      <c r="A1483" s="73" t="s">
        <v>544</v>
      </c>
      <c r="B1483" s="74" t="s">
        <v>543</v>
      </c>
      <c r="C1483" s="74"/>
      <c r="D1483" s="74"/>
      <c r="E1483" s="75">
        <v>90539.9</v>
      </c>
      <c r="F1483" s="54">
        <v>90228.4</v>
      </c>
      <c r="G1483" s="39">
        <f t="shared" si="27"/>
        <v>0.99655952789874958</v>
      </c>
    </row>
    <row r="1484" spans="1:7" s="65" customFormat="1" ht="47.25" x14ac:dyDescent="0.25">
      <c r="A1484" s="73" t="s">
        <v>546</v>
      </c>
      <c r="B1484" s="74" t="s">
        <v>545</v>
      </c>
      <c r="C1484" s="74"/>
      <c r="D1484" s="74"/>
      <c r="E1484" s="75">
        <v>90539.9</v>
      </c>
      <c r="F1484" s="54">
        <v>90228.4</v>
      </c>
      <c r="G1484" s="39">
        <f t="shared" si="27"/>
        <v>0.99655952789874958</v>
      </c>
    </row>
    <row r="1485" spans="1:7" s="65" customFormat="1" ht="31.5" x14ac:dyDescent="0.25">
      <c r="A1485" s="73" t="s">
        <v>15</v>
      </c>
      <c r="B1485" s="74" t="s">
        <v>547</v>
      </c>
      <c r="C1485" s="74"/>
      <c r="D1485" s="74"/>
      <c r="E1485" s="75">
        <v>84121.4</v>
      </c>
      <c r="F1485" s="54">
        <v>84021.1</v>
      </c>
      <c r="G1485" s="39">
        <f t="shared" si="27"/>
        <v>0.99880767557363537</v>
      </c>
    </row>
    <row r="1486" spans="1:7" ht="61.5" customHeight="1" x14ac:dyDescent="0.25">
      <c r="A1486" s="77" t="s">
        <v>17</v>
      </c>
      <c r="B1486" s="78" t="s">
        <v>547</v>
      </c>
      <c r="C1486" s="78" t="s">
        <v>16</v>
      </c>
      <c r="D1486" s="78"/>
      <c r="E1486" s="79">
        <v>84121.4</v>
      </c>
      <c r="F1486" s="55">
        <v>84021.1</v>
      </c>
      <c r="G1486" s="44">
        <f t="shared" si="27"/>
        <v>0.99880767557363537</v>
      </c>
    </row>
    <row r="1487" spans="1:7" x14ac:dyDescent="0.25">
      <c r="A1487" s="77" t="s">
        <v>530</v>
      </c>
      <c r="B1487" s="78" t="s">
        <v>547</v>
      </c>
      <c r="C1487" s="78" t="s">
        <v>16</v>
      </c>
      <c r="D1487" s="78" t="s">
        <v>529</v>
      </c>
      <c r="E1487" s="79">
        <v>84121.4</v>
      </c>
      <c r="F1487" s="55">
        <v>84021.1</v>
      </c>
      <c r="G1487" s="44">
        <f t="shared" si="27"/>
        <v>0.99880767557363537</v>
      </c>
    </row>
    <row r="1488" spans="1:7" s="65" customFormat="1" ht="31.5" x14ac:dyDescent="0.25">
      <c r="A1488" s="73" t="s">
        <v>19</v>
      </c>
      <c r="B1488" s="74" t="s">
        <v>548</v>
      </c>
      <c r="C1488" s="74"/>
      <c r="D1488" s="74"/>
      <c r="E1488" s="75">
        <v>6418.5</v>
      </c>
      <c r="F1488" s="54">
        <v>6207.3</v>
      </c>
      <c r="G1488" s="39">
        <f t="shared" si="27"/>
        <v>0.96709511568123396</v>
      </c>
    </row>
    <row r="1489" spans="1:7" ht="61.5" customHeight="1" x14ac:dyDescent="0.25">
      <c r="A1489" s="77" t="s">
        <v>17</v>
      </c>
      <c r="B1489" s="78" t="s">
        <v>548</v>
      </c>
      <c r="C1489" s="78" t="s">
        <v>16</v>
      </c>
      <c r="D1489" s="78"/>
      <c r="E1489" s="79">
        <v>325</v>
      </c>
      <c r="F1489" s="55">
        <v>319.10000000000002</v>
      </c>
      <c r="G1489" s="44">
        <f t="shared" si="27"/>
        <v>0.98184615384615392</v>
      </c>
    </row>
    <row r="1490" spans="1:7" x14ac:dyDescent="0.25">
      <c r="A1490" s="77" t="s">
        <v>530</v>
      </c>
      <c r="B1490" s="78" t="s">
        <v>548</v>
      </c>
      <c r="C1490" s="78" t="s">
        <v>16</v>
      </c>
      <c r="D1490" s="78" t="s">
        <v>529</v>
      </c>
      <c r="E1490" s="79">
        <v>325</v>
      </c>
      <c r="F1490" s="55">
        <v>319.10000000000002</v>
      </c>
      <c r="G1490" s="44">
        <f t="shared" ref="G1490:G1501" si="28">F1490/E1490</f>
        <v>0.98184615384615392</v>
      </c>
    </row>
    <row r="1491" spans="1:7" ht="31.5" x14ac:dyDescent="0.25">
      <c r="A1491" s="77" t="s">
        <v>21</v>
      </c>
      <c r="B1491" s="78" t="s">
        <v>548</v>
      </c>
      <c r="C1491" s="78" t="s">
        <v>20</v>
      </c>
      <c r="D1491" s="78"/>
      <c r="E1491" s="79">
        <v>6018.5</v>
      </c>
      <c r="F1491" s="55">
        <v>5818.4</v>
      </c>
      <c r="G1491" s="44">
        <f t="shared" si="28"/>
        <v>0.9667525130846556</v>
      </c>
    </row>
    <row r="1492" spans="1:7" x14ac:dyDescent="0.25">
      <c r="A1492" s="77" t="s">
        <v>530</v>
      </c>
      <c r="B1492" s="78" t="s">
        <v>548</v>
      </c>
      <c r="C1492" s="78" t="s">
        <v>20</v>
      </c>
      <c r="D1492" s="78" t="s">
        <v>529</v>
      </c>
      <c r="E1492" s="79">
        <v>6018.5</v>
      </c>
      <c r="F1492" s="55">
        <v>5818.4</v>
      </c>
      <c r="G1492" s="44">
        <f t="shared" si="28"/>
        <v>0.9667525130846556</v>
      </c>
    </row>
    <row r="1493" spans="1:7" x14ac:dyDescent="0.25">
      <c r="A1493" s="77" t="s">
        <v>72</v>
      </c>
      <c r="B1493" s="78" t="s">
        <v>548</v>
      </c>
      <c r="C1493" s="78" t="s">
        <v>3</v>
      </c>
      <c r="D1493" s="78"/>
      <c r="E1493" s="79">
        <v>75</v>
      </c>
      <c r="F1493" s="55">
        <v>69.8</v>
      </c>
      <c r="G1493" s="44">
        <f t="shared" si="28"/>
        <v>0.93066666666666664</v>
      </c>
    </row>
    <row r="1494" spans="1:7" x14ac:dyDescent="0.25">
      <c r="A1494" s="77" t="s">
        <v>530</v>
      </c>
      <c r="B1494" s="78" t="s">
        <v>548</v>
      </c>
      <c r="C1494" s="78" t="s">
        <v>3</v>
      </c>
      <c r="D1494" s="78" t="s">
        <v>529</v>
      </c>
      <c r="E1494" s="79">
        <v>75</v>
      </c>
      <c r="F1494" s="55">
        <v>69.8</v>
      </c>
      <c r="G1494" s="44">
        <f t="shared" si="28"/>
        <v>0.93066666666666664</v>
      </c>
    </row>
    <row r="1495" spans="1:7" s="65" customFormat="1" ht="63" x14ac:dyDescent="0.25">
      <c r="A1495" s="73" t="s">
        <v>517</v>
      </c>
      <c r="B1495" s="74" t="s">
        <v>516</v>
      </c>
      <c r="C1495" s="74"/>
      <c r="D1495" s="74"/>
      <c r="E1495" s="75">
        <v>7258.2</v>
      </c>
      <c r="F1495" s="54">
        <v>3415.1</v>
      </c>
      <c r="G1495" s="39">
        <f t="shared" si="28"/>
        <v>0.47051610592157833</v>
      </c>
    </row>
    <row r="1496" spans="1:7" s="65" customFormat="1" ht="78.75" x14ac:dyDescent="0.25">
      <c r="A1496" s="73" t="s">
        <v>519</v>
      </c>
      <c r="B1496" s="74" t="s">
        <v>518</v>
      </c>
      <c r="C1496" s="74"/>
      <c r="D1496" s="74"/>
      <c r="E1496" s="75">
        <v>6412.5</v>
      </c>
      <c r="F1496" s="54">
        <v>2894.2</v>
      </c>
      <c r="G1496" s="39">
        <f t="shared" si="28"/>
        <v>0.45133723196881087</v>
      </c>
    </row>
    <row r="1497" spans="1:7" s="65" customFormat="1" ht="94.5" x14ac:dyDescent="0.25">
      <c r="A1497" s="86" t="s">
        <v>39</v>
      </c>
      <c r="B1497" s="11" t="s">
        <v>2127</v>
      </c>
      <c r="C1497" s="85"/>
      <c r="D1497" s="11"/>
      <c r="E1497" s="75">
        <v>60</v>
      </c>
      <c r="F1497" s="54">
        <v>0</v>
      </c>
      <c r="G1497" s="39">
        <f t="shared" si="28"/>
        <v>0</v>
      </c>
    </row>
    <row r="1498" spans="1:7" ht="61.5" customHeight="1" x14ac:dyDescent="0.25">
      <c r="A1498" s="82" t="s">
        <v>17</v>
      </c>
      <c r="B1498" s="13" t="s">
        <v>2127</v>
      </c>
      <c r="C1498" s="83" t="s">
        <v>16</v>
      </c>
      <c r="D1498" s="13"/>
      <c r="E1498" s="79">
        <v>0.5</v>
      </c>
      <c r="F1498" s="55">
        <v>0</v>
      </c>
      <c r="G1498" s="44">
        <f t="shared" si="28"/>
        <v>0</v>
      </c>
    </row>
    <row r="1499" spans="1:7" x14ac:dyDescent="0.25">
      <c r="A1499" s="82" t="s">
        <v>515</v>
      </c>
      <c r="B1499" s="13" t="s">
        <v>2127</v>
      </c>
      <c r="C1499" s="83" t="s">
        <v>16</v>
      </c>
      <c r="D1499" s="13" t="s">
        <v>514</v>
      </c>
      <c r="E1499" s="79">
        <v>0.5</v>
      </c>
      <c r="F1499" s="55">
        <v>0</v>
      </c>
      <c r="G1499" s="44">
        <f t="shared" si="28"/>
        <v>0</v>
      </c>
    </row>
    <row r="1500" spans="1:7" ht="31.5" x14ac:dyDescent="0.25">
      <c r="A1500" s="82" t="s">
        <v>21</v>
      </c>
      <c r="B1500" s="13" t="s">
        <v>2127</v>
      </c>
      <c r="C1500" s="83" t="s">
        <v>20</v>
      </c>
      <c r="D1500" s="13"/>
      <c r="E1500" s="79">
        <v>59.5</v>
      </c>
      <c r="F1500" s="55">
        <v>0</v>
      </c>
      <c r="G1500" s="44">
        <f t="shared" si="28"/>
        <v>0</v>
      </c>
    </row>
    <row r="1501" spans="1:7" x14ac:dyDescent="0.25">
      <c r="A1501" s="82" t="s">
        <v>515</v>
      </c>
      <c r="B1501" s="13" t="s">
        <v>2127</v>
      </c>
      <c r="C1501" s="83" t="s">
        <v>20</v>
      </c>
      <c r="D1501" s="13" t="s">
        <v>514</v>
      </c>
      <c r="E1501" s="79">
        <v>59.5</v>
      </c>
      <c r="F1501" s="55">
        <v>0</v>
      </c>
      <c r="G1501" s="44">
        <f t="shared" si="28"/>
        <v>0</v>
      </c>
    </row>
    <row r="1502" spans="1:7" s="65" customFormat="1" ht="94.5" x14ac:dyDescent="0.25">
      <c r="A1502" s="73" t="s">
        <v>521</v>
      </c>
      <c r="B1502" s="74" t="s">
        <v>520</v>
      </c>
      <c r="C1502" s="74"/>
      <c r="D1502" s="74"/>
      <c r="E1502" s="75">
        <v>5805.9</v>
      </c>
      <c r="F1502" s="54">
        <v>2347.6999999999998</v>
      </c>
      <c r="G1502" s="39">
        <f t="shared" ref="G1502:G1533" si="29">F1502/E1502</f>
        <v>0.40436452574105652</v>
      </c>
    </row>
    <row r="1503" spans="1:7" x14ac:dyDescent="0.25">
      <c r="A1503" s="77" t="s">
        <v>81</v>
      </c>
      <c r="B1503" s="78" t="s">
        <v>520</v>
      </c>
      <c r="C1503" s="78" t="s">
        <v>80</v>
      </c>
      <c r="D1503" s="78"/>
      <c r="E1503" s="79">
        <v>5805.9</v>
      </c>
      <c r="F1503" s="55">
        <v>2347.6999999999998</v>
      </c>
      <c r="G1503" s="44">
        <f t="shared" si="29"/>
        <v>0.40436452574105652</v>
      </c>
    </row>
    <row r="1504" spans="1:7" x14ac:dyDescent="0.25">
      <c r="A1504" s="77" t="s">
        <v>515</v>
      </c>
      <c r="B1504" s="78" t="s">
        <v>520</v>
      </c>
      <c r="C1504" s="78" t="s">
        <v>80</v>
      </c>
      <c r="D1504" s="78" t="s">
        <v>514</v>
      </c>
      <c r="E1504" s="79">
        <v>5805.9</v>
      </c>
      <c r="F1504" s="55">
        <v>2347.6999999999998</v>
      </c>
      <c r="G1504" s="44">
        <f t="shared" si="29"/>
        <v>0.40436452574105652</v>
      </c>
    </row>
    <row r="1505" spans="1:7" s="65" customFormat="1" ht="110.25" x14ac:dyDescent="0.25">
      <c r="A1505" s="81" t="s">
        <v>523</v>
      </c>
      <c r="B1505" s="74" t="s">
        <v>522</v>
      </c>
      <c r="C1505" s="74"/>
      <c r="D1505" s="74"/>
      <c r="E1505" s="75">
        <v>546.6</v>
      </c>
      <c r="F1505" s="54">
        <v>546.5</v>
      </c>
      <c r="G1505" s="39">
        <f t="shared" si="29"/>
        <v>0.99981705085986095</v>
      </c>
    </row>
    <row r="1506" spans="1:7" x14ac:dyDescent="0.25">
      <c r="A1506" s="77" t="s">
        <v>81</v>
      </c>
      <c r="B1506" s="78" t="s">
        <v>522</v>
      </c>
      <c r="C1506" s="78" t="s">
        <v>80</v>
      </c>
      <c r="D1506" s="78"/>
      <c r="E1506" s="79">
        <v>546.6</v>
      </c>
      <c r="F1506" s="55">
        <v>546.5</v>
      </c>
      <c r="G1506" s="44">
        <f t="shared" si="29"/>
        <v>0.99981705085986095</v>
      </c>
    </row>
    <row r="1507" spans="1:7" x14ac:dyDescent="0.25">
      <c r="A1507" s="77" t="s">
        <v>515</v>
      </c>
      <c r="B1507" s="78" t="s">
        <v>522</v>
      </c>
      <c r="C1507" s="78" t="s">
        <v>80</v>
      </c>
      <c r="D1507" s="78" t="s">
        <v>514</v>
      </c>
      <c r="E1507" s="79">
        <v>546.6</v>
      </c>
      <c r="F1507" s="55">
        <v>546.5</v>
      </c>
      <c r="G1507" s="44">
        <f t="shared" si="29"/>
        <v>0.99981705085986095</v>
      </c>
    </row>
    <row r="1508" spans="1:7" s="65" customFormat="1" ht="63" x14ac:dyDescent="0.25">
      <c r="A1508" s="73" t="s">
        <v>557</v>
      </c>
      <c r="B1508" s="74" t="s">
        <v>556</v>
      </c>
      <c r="C1508" s="74"/>
      <c r="D1508" s="74"/>
      <c r="E1508" s="75">
        <v>450.7</v>
      </c>
      <c r="F1508" s="54">
        <v>426.6</v>
      </c>
      <c r="G1508" s="39">
        <f t="shared" si="29"/>
        <v>0.94652762369647225</v>
      </c>
    </row>
    <row r="1509" spans="1:7" s="65" customFormat="1" ht="94.5" x14ac:dyDescent="0.25">
      <c r="A1509" s="73" t="s">
        <v>39</v>
      </c>
      <c r="B1509" s="74" t="s">
        <v>558</v>
      </c>
      <c r="C1509" s="74"/>
      <c r="D1509" s="74"/>
      <c r="E1509" s="75">
        <v>69.900000000000006</v>
      </c>
      <c r="F1509" s="54">
        <v>68.8</v>
      </c>
      <c r="G1509" s="39">
        <f t="shared" si="29"/>
        <v>0.98426323319027165</v>
      </c>
    </row>
    <row r="1510" spans="1:7" ht="31.5" x14ac:dyDescent="0.25">
      <c r="A1510" s="77" t="s">
        <v>21</v>
      </c>
      <c r="B1510" s="78" t="s">
        <v>558</v>
      </c>
      <c r="C1510" s="78" t="s">
        <v>20</v>
      </c>
      <c r="D1510" s="78"/>
      <c r="E1510" s="79">
        <v>0.9</v>
      </c>
      <c r="F1510" s="55">
        <v>0.1</v>
      </c>
      <c r="G1510" s="44">
        <f t="shared" si="29"/>
        <v>0.11111111111111112</v>
      </c>
    </row>
    <row r="1511" spans="1:7" x14ac:dyDescent="0.25">
      <c r="A1511" s="77" t="s">
        <v>515</v>
      </c>
      <c r="B1511" s="78" t="s">
        <v>558</v>
      </c>
      <c r="C1511" s="78" t="s">
        <v>20</v>
      </c>
      <c r="D1511" s="78" t="s">
        <v>514</v>
      </c>
      <c r="E1511" s="79">
        <v>0.9</v>
      </c>
      <c r="F1511" s="55">
        <v>0.1</v>
      </c>
      <c r="G1511" s="44">
        <f t="shared" si="29"/>
        <v>0.11111111111111112</v>
      </c>
    </row>
    <row r="1512" spans="1:7" x14ac:dyDescent="0.25">
      <c r="A1512" s="77" t="s">
        <v>81</v>
      </c>
      <c r="B1512" s="78" t="s">
        <v>558</v>
      </c>
      <c r="C1512" s="78" t="s">
        <v>80</v>
      </c>
      <c r="D1512" s="78"/>
      <c r="E1512" s="79">
        <v>69</v>
      </c>
      <c r="F1512" s="55">
        <v>68.7</v>
      </c>
      <c r="G1512" s="44">
        <f t="shared" si="29"/>
        <v>0.9956521739130435</v>
      </c>
    </row>
    <row r="1513" spans="1:7" x14ac:dyDescent="0.25">
      <c r="A1513" s="77" t="s">
        <v>515</v>
      </c>
      <c r="B1513" s="78" t="s">
        <v>558</v>
      </c>
      <c r="C1513" s="78" t="s">
        <v>80</v>
      </c>
      <c r="D1513" s="78" t="s">
        <v>514</v>
      </c>
      <c r="E1513" s="79">
        <v>69</v>
      </c>
      <c r="F1513" s="55">
        <v>68.7</v>
      </c>
      <c r="G1513" s="44">
        <f t="shared" si="29"/>
        <v>0.9956521739130435</v>
      </c>
    </row>
    <row r="1514" spans="1:7" s="65" customFormat="1" ht="94.5" x14ac:dyDescent="0.25">
      <c r="A1514" s="73" t="s">
        <v>521</v>
      </c>
      <c r="B1514" s="74" t="s">
        <v>559</v>
      </c>
      <c r="C1514" s="74"/>
      <c r="D1514" s="74"/>
      <c r="E1514" s="75">
        <v>380.8</v>
      </c>
      <c r="F1514" s="54">
        <v>357.8</v>
      </c>
      <c r="G1514" s="39">
        <f t="shared" si="29"/>
        <v>0.93960084033613445</v>
      </c>
    </row>
    <row r="1515" spans="1:7" ht="31.5" x14ac:dyDescent="0.25">
      <c r="A1515" s="77" t="s">
        <v>21</v>
      </c>
      <c r="B1515" s="78" t="s">
        <v>559</v>
      </c>
      <c r="C1515" s="78" t="s">
        <v>20</v>
      </c>
      <c r="D1515" s="78"/>
      <c r="E1515" s="79">
        <v>2.2999999999999998</v>
      </c>
      <c r="F1515" s="55">
        <v>1.4</v>
      </c>
      <c r="G1515" s="44">
        <f t="shared" si="29"/>
        <v>0.60869565217391308</v>
      </c>
    </row>
    <row r="1516" spans="1:7" x14ac:dyDescent="0.25">
      <c r="A1516" s="77" t="s">
        <v>515</v>
      </c>
      <c r="B1516" s="78" t="s">
        <v>559</v>
      </c>
      <c r="C1516" s="78" t="s">
        <v>20</v>
      </c>
      <c r="D1516" s="78" t="s">
        <v>514</v>
      </c>
      <c r="E1516" s="79">
        <v>2.2999999999999998</v>
      </c>
      <c r="F1516" s="55">
        <v>1.4</v>
      </c>
      <c r="G1516" s="44">
        <f t="shared" si="29"/>
        <v>0.60869565217391308</v>
      </c>
    </row>
    <row r="1517" spans="1:7" x14ac:dyDescent="0.25">
      <c r="A1517" s="77" t="s">
        <v>81</v>
      </c>
      <c r="B1517" s="78" t="s">
        <v>559</v>
      </c>
      <c r="C1517" s="78" t="s">
        <v>80</v>
      </c>
      <c r="D1517" s="78"/>
      <c r="E1517" s="79">
        <v>378.5</v>
      </c>
      <c r="F1517" s="55">
        <v>356.4</v>
      </c>
      <c r="G1517" s="44">
        <f t="shared" si="29"/>
        <v>0.94161162483487448</v>
      </c>
    </row>
    <row r="1518" spans="1:7" x14ac:dyDescent="0.25">
      <c r="A1518" s="77" t="s">
        <v>515</v>
      </c>
      <c r="B1518" s="78" t="s">
        <v>559</v>
      </c>
      <c r="C1518" s="78" t="s">
        <v>80</v>
      </c>
      <c r="D1518" s="78" t="s">
        <v>514</v>
      </c>
      <c r="E1518" s="79">
        <v>378.5</v>
      </c>
      <c r="F1518" s="55">
        <v>356.4</v>
      </c>
      <c r="G1518" s="44">
        <f t="shared" si="29"/>
        <v>0.94161162483487448</v>
      </c>
    </row>
    <row r="1519" spans="1:7" s="65" customFormat="1" ht="63" x14ac:dyDescent="0.25">
      <c r="A1519" s="86" t="s">
        <v>2121</v>
      </c>
      <c r="B1519" s="11" t="s">
        <v>2122</v>
      </c>
      <c r="C1519" s="85"/>
      <c r="D1519" s="11"/>
      <c r="E1519" s="75">
        <v>200</v>
      </c>
      <c r="F1519" s="54">
        <v>0</v>
      </c>
      <c r="G1519" s="39">
        <f t="shared" si="29"/>
        <v>0</v>
      </c>
    </row>
    <row r="1520" spans="1:7" s="65" customFormat="1" ht="94.5" x14ac:dyDescent="0.25">
      <c r="A1520" s="86" t="s">
        <v>521</v>
      </c>
      <c r="B1520" s="11" t="s">
        <v>2123</v>
      </c>
      <c r="C1520" s="85"/>
      <c r="D1520" s="11"/>
      <c r="E1520" s="75">
        <v>200</v>
      </c>
      <c r="F1520" s="54">
        <v>0</v>
      </c>
      <c r="G1520" s="39">
        <f t="shared" si="29"/>
        <v>0</v>
      </c>
    </row>
    <row r="1521" spans="1:8" ht="31.5" x14ac:dyDescent="0.25">
      <c r="A1521" s="82" t="s">
        <v>21</v>
      </c>
      <c r="B1521" s="13" t="s">
        <v>2123</v>
      </c>
      <c r="C1521" s="83" t="s">
        <v>20</v>
      </c>
      <c r="D1521" s="13"/>
      <c r="E1521" s="79">
        <v>180</v>
      </c>
      <c r="F1521" s="55">
        <v>0</v>
      </c>
      <c r="G1521" s="44">
        <f t="shared" si="29"/>
        <v>0</v>
      </c>
    </row>
    <row r="1522" spans="1:8" x14ac:dyDescent="0.25">
      <c r="A1522" s="82" t="s">
        <v>515</v>
      </c>
      <c r="B1522" s="13" t="s">
        <v>2123</v>
      </c>
      <c r="C1522" s="83" t="s">
        <v>20</v>
      </c>
      <c r="D1522" s="13" t="s">
        <v>514</v>
      </c>
      <c r="E1522" s="79">
        <v>180</v>
      </c>
      <c r="F1522" s="55">
        <v>0</v>
      </c>
      <c r="G1522" s="44">
        <f t="shared" si="29"/>
        <v>0</v>
      </c>
    </row>
    <row r="1523" spans="1:8" x14ac:dyDescent="0.25">
      <c r="A1523" s="82" t="s">
        <v>81</v>
      </c>
      <c r="B1523" s="13" t="s">
        <v>2123</v>
      </c>
      <c r="C1523" s="83" t="s">
        <v>80</v>
      </c>
      <c r="D1523" s="13"/>
      <c r="E1523" s="79">
        <v>20</v>
      </c>
      <c r="F1523" s="55">
        <v>0</v>
      </c>
      <c r="G1523" s="44">
        <f t="shared" si="29"/>
        <v>0</v>
      </c>
    </row>
    <row r="1524" spans="1:8" x14ac:dyDescent="0.25">
      <c r="A1524" s="82" t="s">
        <v>515</v>
      </c>
      <c r="B1524" s="13" t="s">
        <v>2123</v>
      </c>
      <c r="C1524" s="83" t="s">
        <v>80</v>
      </c>
      <c r="D1524" s="13" t="s">
        <v>514</v>
      </c>
      <c r="E1524" s="79">
        <v>20</v>
      </c>
      <c r="F1524" s="55">
        <v>0</v>
      </c>
      <c r="G1524" s="44">
        <f t="shared" si="29"/>
        <v>0</v>
      </c>
    </row>
    <row r="1525" spans="1:8" s="65" customFormat="1" ht="31.5" x14ac:dyDescent="0.25">
      <c r="A1525" s="73" t="s">
        <v>525</v>
      </c>
      <c r="B1525" s="74" t="s">
        <v>524</v>
      </c>
      <c r="C1525" s="74"/>
      <c r="D1525" s="74"/>
      <c r="E1525" s="75">
        <v>195</v>
      </c>
      <c r="F1525" s="54">
        <v>94.3</v>
      </c>
      <c r="G1525" s="39">
        <f t="shared" si="29"/>
        <v>0.48358974358974355</v>
      </c>
    </row>
    <row r="1526" spans="1:8" s="65" customFormat="1" ht="94.5" x14ac:dyDescent="0.25">
      <c r="A1526" s="73" t="s">
        <v>39</v>
      </c>
      <c r="B1526" s="74" t="s">
        <v>526</v>
      </c>
      <c r="C1526" s="74"/>
      <c r="D1526" s="74"/>
      <c r="E1526" s="75">
        <v>195</v>
      </c>
      <c r="F1526" s="54">
        <v>94.3</v>
      </c>
      <c r="G1526" s="39">
        <f t="shared" si="29"/>
        <v>0.48358974358974355</v>
      </c>
    </row>
    <row r="1527" spans="1:8" ht="61.5" customHeight="1" x14ac:dyDescent="0.25">
      <c r="A1527" s="77" t="s">
        <v>17</v>
      </c>
      <c r="B1527" s="78" t="s">
        <v>526</v>
      </c>
      <c r="C1527" s="78" t="s">
        <v>16</v>
      </c>
      <c r="D1527" s="78"/>
      <c r="E1527" s="79">
        <v>82.5</v>
      </c>
      <c r="F1527" s="55">
        <v>25.4</v>
      </c>
      <c r="G1527" s="44">
        <f t="shared" si="29"/>
        <v>0.30787878787878786</v>
      </c>
    </row>
    <row r="1528" spans="1:8" x14ac:dyDescent="0.25">
      <c r="A1528" s="77" t="s">
        <v>515</v>
      </c>
      <c r="B1528" s="78" t="s">
        <v>526</v>
      </c>
      <c r="C1528" s="78" t="s">
        <v>16</v>
      </c>
      <c r="D1528" s="78" t="s">
        <v>514</v>
      </c>
      <c r="E1528" s="79">
        <v>82.5</v>
      </c>
      <c r="F1528" s="55">
        <v>25.4</v>
      </c>
      <c r="G1528" s="44">
        <f t="shared" si="29"/>
        <v>0.30787878787878786</v>
      </c>
    </row>
    <row r="1529" spans="1:8" ht="31.5" x14ac:dyDescent="0.25">
      <c r="A1529" s="77" t="s">
        <v>21</v>
      </c>
      <c r="B1529" s="78" t="s">
        <v>526</v>
      </c>
      <c r="C1529" s="78" t="s">
        <v>20</v>
      </c>
      <c r="D1529" s="78"/>
      <c r="E1529" s="79">
        <v>112.5</v>
      </c>
      <c r="F1529" s="55">
        <v>68.900000000000006</v>
      </c>
      <c r="G1529" s="44">
        <f t="shared" si="29"/>
        <v>0.61244444444444446</v>
      </c>
    </row>
    <row r="1530" spans="1:8" x14ac:dyDescent="0.25">
      <c r="A1530" s="77" t="s">
        <v>515</v>
      </c>
      <c r="B1530" s="78" t="s">
        <v>526</v>
      </c>
      <c r="C1530" s="78" t="s">
        <v>20</v>
      </c>
      <c r="D1530" s="78" t="s">
        <v>514</v>
      </c>
      <c r="E1530" s="79">
        <v>112.5</v>
      </c>
      <c r="F1530" s="55">
        <v>68.900000000000006</v>
      </c>
      <c r="G1530" s="44">
        <f t="shared" si="29"/>
        <v>0.61244444444444446</v>
      </c>
    </row>
    <row r="1531" spans="1:8" s="65" customFormat="1" ht="47.25" x14ac:dyDescent="0.25">
      <c r="A1531" s="73" t="s">
        <v>814</v>
      </c>
      <c r="B1531" s="74" t="s">
        <v>813</v>
      </c>
      <c r="C1531" s="74"/>
      <c r="D1531" s="74"/>
      <c r="E1531" s="75">
        <v>5574749.4000000004</v>
      </c>
      <c r="F1531" s="54">
        <v>5472144.2000000002</v>
      </c>
      <c r="G1531" s="39">
        <f t="shared" si="29"/>
        <v>0.98159465248787681</v>
      </c>
      <c r="H1531" s="76"/>
    </row>
    <row r="1532" spans="1:8" s="65" customFormat="1" ht="63" x14ac:dyDescent="0.25">
      <c r="A1532" s="73" t="s">
        <v>1298</v>
      </c>
      <c r="B1532" s="74" t="s">
        <v>1297</v>
      </c>
      <c r="C1532" s="74"/>
      <c r="D1532" s="74"/>
      <c r="E1532" s="75">
        <v>3732852</v>
      </c>
      <c r="F1532" s="54">
        <v>3725313.7</v>
      </c>
      <c r="G1532" s="39">
        <f t="shared" si="29"/>
        <v>0.99798055213547177</v>
      </c>
    </row>
    <row r="1533" spans="1:8" s="65" customFormat="1" ht="63" x14ac:dyDescent="0.25">
      <c r="A1533" s="73" t="s">
        <v>1300</v>
      </c>
      <c r="B1533" s="74" t="s">
        <v>1299</v>
      </c>
      <c r="C1533" s="74"/>
      <c r="D1533" s="74"/>
      <c r="E1533" s="75">
        <v>3655682.3</v>
      </c>
      <c r="F1533" s="54">
        <v>3648603.8</v>
      </c>
      <c r="G1533" s="39">
        <f t="shared" si="29"/>
        <v>0.99806369935374306</v>
      </c>
    </row>
    <row r="1534" spans="1:8" s="65" customFormat="1" ht="31.5" x14ac:dyDescent="0.25">
      <c r="A1534" s="73" t="s">
        <v>15</v>
      </c>
      <c r="B1534" s="74" t="s">
        <v>1358</v>
      </c>
      <c r="C1534" s="74"/>
      <c r="D1534" s="74"/>
      <c r="E1534" s="75">
        <v>74442.899999999994</v>
      </c>
      <c r="F1534" s="54">
        <v>73564.5</v>
      </c>
      <c r="G1534" s="39">
        <f t="shared" ref="G1534:G1564" si="30">F1534/E1534</f>
        <v>0.98820035221626246</v>
      </c>
    </row>
    <row r="1535" spans="1:8" ht="61.5" customHeight="1" x14ac:dyDescent="0.25">
      <c r="A1535" s="77" t="s">
        <v>17</v>
      </c>
      <c r="B1535" s="78" t="s">
        <v>1358</v>
      </c>
      <c r="C1535" s="78" t="s">
        <v>16</v>
      </c>
      <c r="D1535" s="78"/>
      <c r="E1535" s="79">
        <v>74442.899999999994</v>
      </c>
      <c r="F1535" s="55">
        <v>73564.5</v>
      </c>
      <c r="G1535" s="44">
        <f t="shared" si="30"/>
        <v>0.98820035221626246</v>
      </c>
    </row>
    <row r="1536" spans="1:8" ht="31.5" x14ac:dyDescent="0.25">
      <c r="A1536" s="77" t="s">
        <v>1357</v>
      </c>
      <c r="B1536" s="78" t="s">
        <v>1358</v>
      </c>
      <c r="C1536" s="78" t="s">
        <v>16</v>
      </c>
      <c r="D1536" s="78" t="s">
        <v>1356</v>
      </c>
      <c r="E1536" s="79">
        <v>74442.899999999994</v>
      </c>
      <c r="F1536" s="55">
        <v>73564.5</v>
      </c>
      <c r="G1536" s="44">
        <f t="shared" si="30"/>
        <v>0.98820035221626246</v>
      </c>
    </row>
    <row r="1537" spans="1:7" s="65" customFormat="1" ht="31.5" x14ac:dyDescent="0.25">
      <c r="A1537" s="73" t="s">
        <v>19</v>
      </c>
      <c r="B1537" s="74" t="s">
        <v>1359</v>
      </c>
      <c r="C1537" s="74"/>
      <c r="D1537" s="74"/>
      <c r="E1537" s="75">
        <v>4363.8</v>
      </c>
      <c r="F1537" s="54">
        <v>4263.6000000000004</v>
      </c>
      <c r="G1537" s="39">
        <f t="shared" si="30"/>
        <v>0.97703836106146025</v>
      </c>
    </row>
    <row r="1538" spans="1:7" ht="61.5" customHeight="1" x14ac:dyDescent="0.25">
      <c r="A1538" s="77" t="s">
        <v>17</v>
      </c>
      <c r="B1538" s="78" t="s">
        <v>1359</v>
      </c>
      <c r="C1538" s="78" t="s">
        <v>16</v>
      </c>
      <c r="D1538" s="78"/>
      <c r="E1538" s="79">
        <v>842.6</v>
      </c>
      <c r="F1538" s="55">
        <v>594.79999999999995</v>
      </c>
      <c r="G1538" s="44">
        <f t="shared" si="30"/>
        <v>0.70591027771184423</v>
      </c>
    </row>
    <row r="1539" spans="1:7" ht="31.5" x14ac:dyDescent="0.25">
      <c r="A1539" s="77" t="s">
        <v>1357</v>
      </c>
      <c r="B1539" s="78" t="s">
        <v>1359</v>
      </c>
      <c r="C1539" s="78" t="s">
        <v>16</v>
      </c>
      <c r="D1539" s="78" t="s">
        <v>1356</v>
      </c>
      <c r="E1539" s="79">
        <v>842.6</v>
      </c>
      <c r="F1539" s="55">
        <v>594.79999999999995</v>
      </c>
      <c r="G1539" s="44">
        <f t="shared" si="30"/>
        <v>0.70591027771184423</v>
      </c>
    </row>
    <row r="1540" spans="1:7" ht="31.5" x14ac:dyDescent="0.25">
      <c r="A1540" s="77" t="s">
        <v>21</v>
      </c>
      <c r="B1540" s="78" t="s">
        <v>1359</v>
      </c>
      <c r="C1540" s="78" t="s">
        <v>20</v>
      </c>
      <c r="D1540" s="78"/>
      <c r="E1540" s="79">
        <v>3207.1</v>
      </c>
      <c r="F1540" s="55">
        <v>3361</v>
      </c>
      <c r="G1540" s="44">
        <f t="shared" si="30"/>
        <v>1.0479872782264352</v>
      </c>
    </row>
    <row r="1541" spans="1:7" ht="31.5" x14ac:dyDescent="0.25">
      <c r="A1541" s="77" t="s">
        <v>1357</v>
      </c>
      <c r="B1541" s="78" t="s">
        <v>1359</v>
      </c>
      <c r="C1541" s="78" t="s">
        <v>20</v>
      </c>
      <c r="D1541" s="78" t="s">
        <v>1356</v>
      </c>
      <c r="E1541" s="79">
        <v>3207.1</v>
      </c>
      <c r="F1541" s="55">
        <v>3361</v>
      </c>
      <c r="G1541" s="44">
        <f t="shared" si="30"/>
        <v>1.0479872782264352</v>
      </c>
    </row>
    <row r="1542" spans="1:7" x14ac:dyDescent="0.25">
      <c r="A1542" s="77" t="s">
        <v>72</v>
      </c>
      <c r="B1542" s="78" t="s">
        <v>1359</v>
      </c>
      <c r="C1542" s="78" t="s">
        <v>3</v>
      </c>
      <c r="D1542" s="78"/>
      <c r="E1542" s="79">
        <v>314.10000000000002</v>
      </c>
      <c r="F1542" s="55">
        <v>307.8</v>
      </c>
      <c r="G1542" s="44">
        <f t="shared" si="30"/>
        <v>0.97994269340974205</v>
      </c>
    </row>
    <row r="1543" spans="1:7" ht="31.5" x14ac:dyDescent="0.25">
      <c r="A1543" s="77" t="s">
        <v>1357</v>
      </c>
      <c r="B1543" s="78" t="s">
        <v>1359</v>
      </c>
      <c r="C1543" s="78" t="s">
        <v>3</v>
      </c>
      <c r="D1543" s="78" t="s">
        <v>1356</v>
      </c>
      <c r="E1543" s="79">
        <v>314.10000000000002</v>
      </c>
      <c r="F1543" s="55">
        <v>307.8</v>
      </c>
      <c r="G1543" s="44">
        <f t="shared" si="30"/>
        <v>0.97994269340974205</v>
      </c>
    </row>
    <row r="1544" spans="1:7" s="65" customFormat="1" ht="63" x14ac:dyDescent="0.25">
      <c r="A1544" s="73" t="s">
        <v>1315</v>
      </c>
      <c r="B1544" s="74" t="s">
        <v>1314</v>
      </c>
      <c r="C1544" s="74"/>
      <c r="D1544" s="74"/>
      <c r="E1544" s="75">
        <v>298063.59999999998</v>
      </c>
      <c r="F1544" s="54">
        <v>292160.90000000002</v>
      </c>
      <c r="G1544" s="39">
        <f t="shared" si="30"/>
        <v>0.98019650839619477</v>
      </c>
    </row>
    <row r="1545" spans="1:7" ht="31.5" x14ac:dyDescent="0.25">
      <c r="A1545" s="77" t="s">
        <v>21</v>
      </c>
      <c r="B1545" s="78" t="s">
        <v>1314</v>
      </c>
      <c r="C1545" s="78" t="s">
        <v>20</v>
      </c>
      <c r="D1545" s="78"/>
      <c r="E1545" s="79">
        <v>298063.59999999998</v>
      </c>
      <c r="F1545" s="55">
        <v>292160.90000000002</v>
      </c>
      <c r="G1545" s="44">
        <f t="shared" si="30"/>
        <v>0.98019650839619477</v>
      </c>
    </row>
    <row r="1546" spans="1:7" x14ac:dyDescent="0.25">
      <c r="A1546" s="77" t="s">
        <v>1313</v>
      </c>
      <c r="B1546" s="78" t="s">
        <v>1314</v>
      </c>
      <c r="C1546" s="78" t="s">
        <v>20</v>
      </c>
      <c r="D1546" s="78" t="s">
        <v>1312</v>
      </c>
      <c r="E1546" s="79">
        <v>298063.59999999998</v>
      </c>
      <c r="F1546" s="55">
        <v>292160.90000000002</v>
      </c>
      <c r="G1546" s="44">
        <f t="shared" si="30"/>
        <v>0.98019650839619477</v>
      </c>
    </row>
    <row r="1547" spans="1:7" s="65" customFormat="1" ht="78.75" x14ac:dyDescent="0.25">
      <c r="A1547" s="73" t="s">
        <v>1317</v>
      </c>
      <c r="B1547" s="74" t="s">
        <v>1316</v>
      </c>
      <c r="C1547" s="74"/>
      <c r="D1547" s="74"/>
      <c r="E1547" s="75">
        <v>2291932.9</v>
      </c>
      <c r="F1547" s="54">
        <v>2291921.2999999998</v>
      </c>
      <c r="G1547" s="39">
        <f t="shared" si="30"/>
        <v>0.99999493876980428</v>
      </c>
    </row>
    <row r="1548" spans="1:7" x14ac:dyDescent="0.25">
      <c r="A1548" s="77" t="s">
        <v>72</v>
      </c>
      <c r="B1548" s="78" t="s">
        <v>1316</v>
      </c>
      <c r="C1548" s="78" t="s">
        <v>3</v>
      </c>
      <c r="D1548" s="78"/>
      <c r="E1548" s="79">
        <v>2291932.9</v>
      </c>
      <c r="F1548" s="55">
        <v>2291921.2999999998</v>
      </c>
      <c r="G1548" s="44">
        <f t="shared" si="30"/>
        <v>0.99999493876980428</v>
      </c>
    </row>
    <row r="1549" spans="1:7" x14ac:dyDescent="0.25">
      <c r="A1549" s="77" t="s">
        <v>1313</v>
      </c>
      <c r="B1549" s="78" t="s">
        <v>1316</v>
      </c>
      <c r="C1549" s="78" t="s">
        <v>3</v>
      </c>
      <c r="D1549" s="78" t="s">
        <v>1312</v>
      </c>
      <c r="E1549" s="79">
        <v>2291932.9</v>
      </c>
      <c r="F1549" s="55">
        <v>2291921.2999999998</v>
      </c>
      <c r="G1549" s="44">
        <f t="shared" si="30"/>
        <v>0.99999493876980428</v>
      </c>
    </row>
    <row r="1550" spans="1:7" s="65" customFormat="1" ht="94.5" x14ac:dyDescent="0.25">
      <c r="A1550" s="73" t="s">
        <v>1319</v>
      </c>
      <c r="B1550" s="74" t="s">
        <v>1318</v>
      </c>
      <c r="C1550" s="74"/>
      <c r="D1550" s="74"/>
      <c r="E1550" s="75">
        <v>825032</v>
      </c>
      <c r="F1550" s="54">
        <v>825032</v>
      </c>
      <c r="G1550" s="39">
        <f t="shared" si="30"/>
        <v>1</v>
      </c>
    </row>
    <row r="1551" spans="1:7" x14ac:dyDescent="0.25">
      <c r="A1551" s="77" t="s">
        <v>72</v>
      </c>
      <c r="B1551" s="78" t="s">
        <v>1318</v>
      </c>
      <c r="C1551" s="78" t="s">
        <v>3</v>
      </c>
      <c r="D1551" s="78"/>
      <c r="E1551" s="79">
        <v>825032</v>
      </c>
      <c r="F1551" s="55">
        <v>825032</v>
      </c>
      <c r="G1551" s="44">
        <f t="shared" si="30"/>
        <v>1</v>
      </c>
    </row>
    <row r="1552" spans="1:7" x14ac:dyDescent="0.25">
      <c r="A1552" s="77" t="s">
        <v>1313</v>
      </c>
      <c r="B1552" s="78" t="s">
        <v>1318</v>
      </c>
      <c r="C1552" s="78" t="s">
        <v>3</v>
      </c>
      <c r="D1552" s="78" t="s">
        <v>1312</v>
      </c>
      <c r="E1552" s="79">
        <v>825032</v>
      </c>
      <c r="F1552" s="55">
        <v>825032</v>
      </c>
      <c r="G1552" s="44">
        <f t="shared" si="30"/>
        <v>1</v>
      </c>
    </row>
    <row r="1553" spans="1:7" s="65" customFormat="1" ht="63" x14ac:dyDescent="0.25">
      <c r="A1553" s="73" t="s">
        <v>1302</v>
      </c>
      <c r="B1553" s="74" t="s">
        <v>1301</v>
      </c>
      <c r="C1553" s="74"/>
      <c r="D1553" s="74"/>
      <c r="E1553" s="75">
        <v>1267.3</v>
      </c>
      <c r="F1553" s="54">
        <v>1267.3</v>
      </c>
      <c r="G1553" s="39">
        <f t="shared" si="30"/>
        <v>1</v>
      </c>
    </row>
    <row r="1554" spans="1:7" ht="31.5" x14ac:dyDescent="0.25">
      <c r="A1554" s="77" t="s">
        <v>21</v>
      </c>
      <c r="B1554" s="78" t="s">
        <v>1301</v>
      </c>
      <c r="C1554" s="78" t="s">
        <v>20</v>
      </c>
      <c r="D1554" s="78"/>
      <c r="E1554" s="79">
        <v>1267.3</v>
      </c>
      <c r="F1554" s="55">
        <v>1267.3</v>
      </c>
      <c r="G1554" s="44">
        <f t="shared" si="30"/>
        <v>1</v>
      </c>
    </row>
    <row r="1555" spans="1:7" x14ac:dyDescent="0.25">
      <c r="A1555" s="77" t="s">
        <v>1184</v>
      </c>
      <c r="B1555" s="78" t="s">
        <v>1301</v>
      </c>
      <c r="C1555" s="78" t="s">
        <v>20</v>
      </c>
      <c r="D1555" s="78" t="s">
        <v>1183</v>
      </c>
      <c r="E1555" s="79">
        <v>1267.3</v>
      </c>
      <c r="F1555" s="55">
        <v>1267.3</v>
      </c>
      <c r="G1555" s="44">
        <f t="shared" si="30"/>
        <v>1</v>
      </c>
    </row>
    <row r="1556" spans="1:7" s="65" customFormat="1" ht="94.5" x14ac:dyDescent="0.25">
      <c r="A1556" s="73" t="s">
        <v>39</v>
      </c>
      <c r="B1556" s="74" t="s">
        <v>1360</v>
      </c>
      <c r="C1556" s="74"/>
      <c r="D1556" s="74"/>
      <c r="E1556" s="75">
        <v>15466.9</v>
      </c>
      <c r="F1556" s="54">
        <v>15437.9</v>
      </c>
      <c r="G1556" s="39">
        <f t="shared" si="30"/>
        <v>0.99812502828621119</v>
      </c>
    </row>
    <row r="1557" spans="1:7" ht="61.5" customHeight="1" x14ac:dyDescent="0.25">
      <c r="A1557" s="77" t="s">
        <v>17</v>
      </c>
      <c r="B1557" s="78" t="s">
        <v>1360</v>
      </c>
      <c r="C1557" s="78" t="s">
        <v>16</v>
      </c>
      <c r="D1557" s="78"/>
      <c r="E1557" s="79">
        <v>14183.7</v>
      </c>
      <c r="F1557" s="55">
        <v>14157</v>
      </c>
      <c r="G1557" s="44">
        <f t="shared" si="30"/>
        <v>0.99811755747794995</v>
      </c>
    </row>
    <row r="1558" spans="1:7" ht="31.5" x14ac:dyDescent="0.25">
      <c r="A1558" s="77" t="s">
        <v>1357</v>
      </c>
      <c r="B1558" s="78" t="s">
        <v>1360</v>
      </c>
      <c r="C1558" s="78" t="s">
        <v>16</v>
      </c>
      <c r="D1558" s="78" t="s">
        <v>1356</v>
      </c>
      <c r="E1558" s="79">
        <v>14183.7</v>
      </c>
      <c r="F1558" s="55">
        <v>14157</v>
      </c>
      <c r="G1558" s="44">
        <f t="shared" si="30"/>
        <v>0.99811755747794995</v>
      </c>
    </row>
    <row r="1559" spans="1:7" ht="31.5" x14ac:dyDescent="0.25">
      <c r="A1559" s="77" t="s">
        <v>21</v>
      </c>
      <c r="B1559" s="78" t="s">
        <v>1360</v>
      </c>
      <c r="C1559" s="78" t="s">
        <v>20</v>
      </c>
      <c r="D1559" s="78"/>
      <c r="E1559" s="79">
        <v>1278.9000000000001</v>
      </c>
      <c r="F1559" s="55">
        <v>1278.7</v>
      </c>
      <c r="G1559" s="44">
        <f t="shared" si="30"/>
        <v>0.99984361560716239</v>
      </c>
    </row>
    <row r="1560" spans="1:7" ht="31.5" x14ac:dyDescent="0.25">
      <c r="A1560" s="77" t="s">
        <v>1357</v>
      </c>
      <c r="B1560" s="78" t="s">
        <v>1360</v>
      </c>
      <c r="C1560" s="78" t="s">
        <v>20</v>
      </c>
      <c r="D1560" s="78" t="s">
        <v>1356</v>
      </c>
      <c r="E1560" s="79">
        <v>1278.9000000000001</v>
      </c>
      <c r="F1560" s="55">
        <v>1278.7</v>
      </c>
      <c r="G1560" s="44">
        <f t="shared" si="30"/>
        <v>0.99984361560716239</v>
      </c>
    </row>
    <row r="1561" spans="1:7" x14ac:dyDescent="0.25">
      <c r="A1561" s="77" t="s">
        <v>72</v>
      </c>
      <c r="B1561" s="78" t="s">
        <v>1360</v>
      </c>
      <c r="C1561" s="78" t="s">
        <v>3</v>
      </c>
      <c r="D1561" s="78"/>
      <c r="E1561" s="79">
        <v>4.3</v>
      </c>
      <c r="F1561" s="55">
        <v>2.2000000000000002</v>
      </c>
      <c r="G1561" s="44">
        <f t="shared" si="30"/>
        <v>0.51162790697674421</v>
      </c>
    </row>
    <row r="1562" spans="1:7" ht="31.5" x14ac:dyDescent="0.25">
      <c r="A1562" s="77" t="s">
        <v>1357</v>
      </c>
      <c r="B1562" s="78" t="s">
        <v>1360</v>
      </c>
      <c r="C1562" s="78" t="s">
        <v>3</v>
      </c>
      <c r="D1562" s="78" t="s">
        <v>1356</v>
      </c>
      <c r="E1562" s="79">
        <v>4.3</v>
      </c>
      <c r="F1562" s="55">
        <v>2.2000000000000002</v>
      </c>
      <c r="G1562" s="44">
        <f t="shared" si="30"/>
        <v>0.51162790697674421</v>
      </c>
    </row>
    <row r="1563" spans="1:7" s="65" customFormat="1" ht="94.5" x14ac:dyDescent="0.25">
      <c r="A1563" s="73" t="s">
        <v>1368</v>
      </c>
      <c r="B1563" s="74" t="s">
        <v>1367</v>
      </c>
      <c r="C1563" s="74"/>
      <c r="D1563" s="74"/>
      <c r="E1563" s="75">
        <v>102838.5</v>
      </c>
      <c r="F1563" s="54">
        <v>102681.9</v>
      </c>
      <c r="G1563" s="39">
        <f t="shared" si="30"/>
        <v>0.99847722399684935</v>
      </c>
    </row>
    <row r="1564" spans="1:7" x14ac:dyDescent="0.25">
      <c r="A1564" s="77" t="s">
        <v>113</v>
      </c>
      <c r="B1564" s="78" t="s">
        <v>1367</v>
      </c>
      <c r="C1564" s="78" t="s">
        <v>112</v>
      </c>
      <c r="D1564" s="78"/>
      <c r="E1564" s="79">
        <v>102838.5</v>
      </c>
      <c r="F1564" s="55">
        <v>102681.9</v>
      </c>
      <c r="G1564" s="44">
        <f t="shared" si="30"/>
        <v>0.99847722399684935</v>
      </c>
    </row>
    <row r="1565" spans="1:7" x14ac:dyDescent="0.25">
      <c r="A1565" s="77" t="s">
        <v>845</v>
      </c>
      <c r="B1565" s="78" t="s">
        <v>1367</v>
      </c>
      <c r="C1565" s="78" t="s">
        <v>112</v>
      </c>
      <c r="D1565" s="78" t="s">
        <v>844</v>
      </c>
      <c r="E1565" s="79">
        <v>102838.5</v>
      </c>
      <c r="F1565" s="55">
        <v>102681.9</v>
      </c>
      <c r="G1565" s="44">
        <f t="shared" ref="G1565:G1628" si="31">F1565/E1565</f>
        <v>0.99847722399684935</v>
      </c>
    </row>
    <row r="1566" spans="1:7" s="65" customFormat="1" ht="94.5" x14ac:dyDescent="0.25">
      <c r="A1566" s="73" t="s">
        <v>1370</v>
      </c>
      <c r="B1566" s="74" t="s">
        <v>1369</v>
      </c>
      <c r="C1566" s="74"/>
      <c r="D1566" s="74"/>
      <c r="E1566" s="75">
        <v>32727.5</v>
      </c>
      <c r="F1566" s="54">
        <v>32727.5</v>
      </c>
      <c r="G1566" s="39">
        <f t="shared" si="31"/>
        <v>1</v>
      </c>
    </row>
    <row r="1567" spans="1:7" x14ac:dyDescent="0.25">
      <c r="A1567" s="77" t="s">
        <v>113</v>
      </c>
      <c r="B1567" s="78" t="s">
        <v>1369</v>
      </c>
      <c r="C1567" s="78" t="s">
        <v>112</v>
      </c>
      <c r="D1567" s="78"/>
      <c r="E1567" s="79">
        <v>32727.5</v>
      </c>
      <c r="F1567" s="55">
        <v>32727.5</v>
      </c>
      <c r="G1567" s="44">
        <f t="shared" si="31"/>
        <v>1</v>
      </c>
    </row>
    <row r="1568" spans="1:7" x14ac:dyDescent="0.25">
      <c r="A1568" s="77" t="s">
        <v>845</v>
      </c>
      <c r="B1568" s="78" t="s">
        <v>1369</v>
      </c>
      <c r="C1568" s="78" t="s">
        <v>112</v>
      </c>
      <c r="D1568" s="78" t="s">
        <v>844</v>
      </c>
      <c r="E1568" s="79">
        <v>32727.5</v>
      </c>
      <c r="F1568" s="55">
        <v>32727.5</v>
      </c>
      <c r="G1568" s="44">
        <f t="shared" si="31"/>
        <v>1</v>
      </c>
    </row>
    <row r="1569" spans="1:7" s="65" customFormat="1" ht="47.25" x14ac:dyDescent="0.25">
      <c r="A1569" s="73" t="s">
        <v>1372</v>
      </c>
      <c r="B1569" s="74" t="s">
        <v>1371</v>
      </c>
      <c r="C1569" s="74"/>
      <c r="D1569" s="74"/>
      <c r="E1569" s="75">
        <v>2189.9</v>
      </c>
      <c r="F1569" s="54">
        <v>2189.9</v>
      </c>
      <c r="G1569" s="39">
        <f t="shared" si="31"/>
        <v>1</v>
      </c>
    </row>
    <row r="1570" spans="1:7" x14ac:dyDescent="0.25">
      <c r="A1570" s="77" t="s">
        <v>113</v>
      </c>
      <c r="B1570" s="78" t="s">
        <v>1371</v>
      </c>
      <c r="C1570" s="78" t="s">
        <v>112</v>
      </c>
      <c r="D1570" s="78"/>
      <c r="E1570" s="79">
        <v>2189.9</v>
      </c>
      <c r="F1570" s="55">
        <v>2189.9</v>
      </c>
      <c r="G1570" s="44">
        <f t="shared" si="31"/>
        <v>1</v>
      </c>
    </row>
    <row r="1571" spans="1:7" x14ac:dyDescent="0.25">
      <c r="A1571" s="77" t="s">
        <v>845</v>
      </c>
      <c r="B1571" s="78" t="s">
        <v>1371</v>
      </c>
      <c r="C1571" s="78" t="s">
        <v>112</v>
      </c>
      <c r="D1571" s="78" t="s">
        <v>844</v>
      </c>
      <c r="E1571" s="79">
        <v>2189.9</v>
      </c>
      <c r="F1571" s="55">
        <v>2189.9</v>
      </c>
      <c r="G1571" s="44">
        <f t="shared" si="31"/>
        <v>1</v>
      </c>
    </row>
    <row r="1572" spans="1:7" s="65" customFormat="1" ht="78.75" x14ac:dyDescent="0.25">
      <c r="A1572" s="73" t="s">
        <v>1374</v>
      </c>
      <c r="B1572" s="74" t="s">
        <v>1373</v>
      </c>
      <c r="C1572" s="74"/>
      <c r="D1572" s="74"/>
      <c r="E1572" s="75">
        <v>7357</v>
      </c>
      <c r="F1572" s="54">
        <v>7357</v>
      </c>
      <c r="G1572" s="39">
        <f t="shared" si="31"/>
        <v>1</v>
      </c>
    </row>
    <row r="1573" spans="1:7" x14ac:dyDescent="0.25">
      <c r="A1573" s="77" t="s">
        <v>113</v>
      </c>
      <c r="B1573" s="78" t="s">
        <v>1373</v>
      </c>
      <c r="C1573" s="78" t="s">
        <v>112</v>
      </c>
      <c r="D1573" s="78"/>
      <c r="E1573" s="79">
        <v>7357</v>
      </c>
      <c r="F1573" s="55">
        <v>7357</v>
      </c>
      <c r="G1573" s="44">
        <f t="shared" si="31"/>
        <v>1</v>
      </c>
    </row>
    <row r="1574" spans="1:7" x14ac:dyDescent="0.25">
      <c r="A1574" s="77" t="s">
        <v>845</v>
      </c>
      <c r="B1574" s="78" t="s">
        <v>1373</v>
      </c>
      <c r="C1574" s="78" t="s">
        <v>112</v>
      </c>
      <c r="D1574" s="78" t="s">
        <v>844</v>
      </c>
      <c r="E1574" s="79">
        <v>7357</v>
      </c>
      <c r="F1574" s="55">
        <v>7357</v>
      </c>
      <c r="G1574" s="44">
        <f t="shared" si="31"/>
        <v>1</v>
      </c>
    </row>
    <row r="1575" spans="1:7" s="65" customFormat="1" ht="47.25" x14ac:dyDescent="0.25">
      <c r="A1575" s="73" t="s">
        <v>1874</v>
      </c>
      <c r="B1575" s="74" t="s">
        <v>1873</v>
      </c>
      <c r="C1575" s="74"/>
      <c r="D1575" s="74"/>
      <c r="E1575" s="75">
        <v>77169.7</v>
      </c>
      <c r="F1575" s="54">
        <v>76709.899999999994</v>
      </c>
      <c r="G1575" s="39">
        <f t="shared" si="31"/>
        <v>0.99404170289634397</v>
      </c>
    </row>
    <row r="1576" spans="1:7" s="65" customFormat="1" ht="31.5" x14ac:dyDescent="0.25">
      <c r="A1576" s="73" t="s">
        <v>15</v>
      </c>
      <c r="B1576" s="74" t="s">
        <v>1875</v>
      </c>
      <c r="C1576" s="74"/>
      <c r="D1576" s="74"/>
      <c r="E1576" s="75">
        <v>68734.8</v>
      </c>
      <c r="F1576" s="54">
        <v>68328.7</v>
      </c>
      <c r="G1576" s="39">
        <f t="shared" si="31"/>
        <v>0.99409178465638937</v>
      </c>
    </row>
    <row r="1577" spans="1:7" ht="61.5" customHeight="1" x14ac:dyDescent="0.25">
      <c r="A1577" s="77" t="s">
        <v>17</v>
      </c>
      <c r="B1577" s="78" t="s">
        <v>1875</v>
      </c>
      <c r="C1577" s="78" t="s">
        <v>16</v>
      </c>
      <c r="D1577" s="78"/>
      <c r="E1577" s="79">
        <v>68734.8</v>
      </c>
      <c r="F1577" s="55">
        <v>68328.7</v>
      </c>
      <c r="G1577" s="44">
        <f t="shared" si="31"/>
        <v>0.99409178465638937</v>
      </c>
    </row>
    <row r="1578" spans="1:7" ht="31.5" x14ac:dyDescent="0.25">
      <c r="A1578" s="77" t="s">
        <v>1357</v>
      </c>
      <c r="B1578" s="78" t="s">
        <v>1875</v>
      </c>
      <c r="C1578" s="78" t="s">
        <v>16</v>
      </c>
      <c r="D1578" s="78" t="s">
        <v>1356</v>
      </c>
      <c r="E1578" s="79">
        <v>68734.8</v>
      </c>
      <c r="F1578" s="55">
        <v>68328.7</v>
      </c>
      <c r="G1578" s="44">
        <f t="shared" si="31"/>
        <v>0.99409178465638937</v>
      </c>
    </row>
    <row r="1579" spans="1:7" s="65" customFormat="1" ht="31.5" x14ac:dyDescent="0.25">
      <c r="A1579" s="73" t="s">
        <v>19</v>
      </c>
      <c r="B1579" s="74" t="s">
        <v>1876</v>
      </c>
      <c r="C1579" s="74"/>
      <c r="D1579" s="74"/>
      <c r="E1579" s="75">
        <v>8434.9</v>
      </c>
      <c r="F1579" s="54">
        <v>8381.2000000000007</v>
      </c>
      <c r="G1579" s="39">
        <f t="shared" si="31"/>
        <v>0.99363359375926219</v>
      </c>
    </row>
    <row r="1580" spans="1:7" ht="61.5" customHeight="1" x14ac:dyDescent="0.25">
      <c r="A1580" s="77" t="s">
        <v>17</v>
      </c>
      <c r="B1580" s="78" t="s">
        <v>1876</v>
      </c>
      <c r="C1580" s="78" t="s">
        <v>16</v>
      </c>
      <c r="D1580" s="78"/>
      <c r="E1580" s="79">
        <v>770</v>
      </c>
      <c r="F1580" s="55">
        <v>735.2</v>
      </c>
      <c r="G1580" s="44">
        <f t="shared" si="31"/>
        <v>0.95480519480519488</v>
      </c>
    </row>
    <row r="1581" spans="1:7" ht="31.5" x14ac:dyDescent="0.25">
      <c r="A1581" s="77" t="s">
        <v>1357</v>
      </c>
      <c r="B1581" s="78" t="s">
        <v>1876</v>
      </c>
      <c r="C1581" s="78" t="s">
        <v>16</v>
      </c>
      <c r="D1581" s="78" t="s">
        <v>1356</v>
      </c>
      <c r="E1581" s="79">
        <v>770</v>
      </c>
      <c r="F1581" s="55">
        <v>735.2</v>
      </c>
      <c r="G1581" s="44">
        <f t="shared" si="31"/>
        <v>0.95480519480519488</v>
      </c>
    </row>
    <row r="1582" spans="1:7" ht="31.5" x14ac:dyDescent="0.25">
      <c r="A1582" s="77" t="s">
        <v>21</v>
      </c>
      <c r="B1582" s="78" t="s">
        <v>1876</v>
      </c>
      <c r="C1582" s="78" t="s">
        <v>20</v>
      </c>
      <c r="D1582" s="78"/>
      <c r="E1582" s="79">
        <v>7563.9</v>
      </c>
      <c r="F1582" s="55">
        <v>7534.5</v>
      </c>
      <c r="G1582" s="44">
        <f t="shared" si="31"/>
        <v>0.9961131162495539</v>
      </c>
    </row>
    <row r="1583" spans="1:7" ht="31.5" x14ac:dyDescent="0.25">
      <c r="A1583" s="77" t="s">
        <v>1357</v>
      </c>
      <c r="B1583" s="78" t="s">
        <v>1876</v>
      </c>
      <c r="C1583" s="78" t="s">
        <v>20</v>
      </c>
      <c r="D1583" s="78" t="s">
        <v>1356</v>
      </c>
      <c r="E1583" s="79">
        <v>7563.9</v>
      </c>
      <c r="F1583" s="55">
        <v>7534.5</v>
      </c>
      <c r="G1583" s="44">
        <f t="shared" si="31"/>
        <v>0.9961131162495539</v>
      </c>
    </row>
    <row r="1584" spans="1:7" x14ac:dyDescent="0.25">
      <c r="A1584" s="77" t="s">
        <v>72</v>
      </c>
      <c r="B1584" s="78" t="s">
        <v>1876</v>
      </c>
      <c r="C1584" s="78" t="s">
        <v>3</v>
      </c>
      <c r="D1584" s="78"/>
      <c r="E1584" s="79">
        <v>101</v>
      </c>
      <c r="F1584" s="55">
        <v>111.5</v>
      </c>
      <c r="G1584" s="44">
        <f t="shared" si="31"/>
        <v>1.1039603960396041</v>
      </c>
    </row>
    <row r="1585" spans="1:7" ht="31.5" x14ac:dyDescent="0.25">
      <c r="A1585" s="77" t="s">
        <v>1357</v>
      </c>
      <c r="B1585" s="78" t="s">
        <v>1876</v>
      </c>
      <c r="C1585" s="78" t="s">
        <v>3</v>
      </c>
      <c r="D1585" s="78" t="s">
        <v>1356</v>
      </c>
      <c r="E1585" s="79">
        <v>101</v>
      </c>
      <c r="F1585" s="55">
        <v>111.5</v>
      </c>
      <c r="G1585" s="44">
        <f t="shared" si="31"/>
        <v>1.1039603960396041</v>
      </c>
    </row>
    <row r="1586" spans="1:7" s="65" customFormat="1" ht="63" x14ac:dyDescent="0.25">
      <c r="A1586" s="73" t="s">
        <v>1756</v>
      </c>
      <c r="B1586" s="74" t="s">
        <v>1755</v>
      </c>
      <c r="C1586" s="74"/>
      <c r="D1586" s="74"/>
      <c r="E1586" s="75">
        <v>62251.7</v>
      </c>
      <c r="F1586" s="54">
        <v>61805.2</v>
      </c>
      <c r="G1586" s="39">
        <f t="shared" si="31"/>
        <v>0.99282750511231022</v>
      </c>
    </row>
    <row r="1587" spans="1:7" s="65" customFormat="1" ht="63" x14ac:dyDescent="0.25">
      <c r="A1587" s="73" t="s">
        <v>1758</v>
      </c>
      <c r="B1587" s="74" t="s">
        <v>1757</v>
      </c>
      <c r="C1587" s="74"/>
      <c r="D1587" s="74"/>
      <c r="E1587" s="75">
        <v>62251.7</v>
      </c>
      <c r="F1587" s="54">
        <v>61805.2</v>
      </c>
      <c r="G1587" s="39">
        <f t="shared" si="31"/>
        <v>0.99282750511231022</v>
      </c>
    </row>
    <row r="1588" spans="1:7" s="65" customFormat="1" ht="31.5" x14ac:dyDescent="0.25">
      <c r="A1588" s="73" t="s">
        <v>15</v>
      </c>
      <c r="B1588" s="74" t="s">
        <v>1759</v>
      </c>
      <c r="C1588" s="74"/>
      <c r="D1588" s="74"/>
      <c r="E1588" s="75">
        <v>45401.4</v>
      </c>
      <c r="F1588" s="54">
        <v>45535.7</v>
      </c>
      <c r="G1588" s="39">
        <f t="shared" si="31"/>
        <v>1.0029580585620708</v>
      </c>
    </row>
    <row r="1589" spans="1:7" ht="61.5" customHeight="1" x14ac:dyDescent="0.25">
      <c r="A1589" s="77" t="s">
        <v>17</v>
      </c>
      <c r="B1589" s="78" t="s">
        <v>1759</v>
      </c>
      <c r="C1589" s="78" t="s">
        <v>16</v>
      </c>
      <c r="D1589" s="78"/>
      <c r="E1589" s="79">
        <v>45401.4</v>
      </c>
      <c r="F1589" s="55">
        <v>45535.7</v>
      </c>
      <c r="G1589" s="44">
        <f t="shared" si="31"/>
        <v>1.0029580585620708</v>
      </c>
    </row>
    <row r="1590" spans="1:7" x14ac:dyDescent="0.25">
      <c r="A1590" s="77" t="s">
        <v>530</v>
      </c>
      <c r="B1590" s="78" t="s">
        <v>1759</v>
      </c>
      <c r="C1590" s="78" t="s">
        <v>16</v>
      </c>
      <c r="D1590" s="78" t="s">
        <v>529</v>
      </c>
      <c r="E1590" s="79">
        <v>45401.4</v>
      </c>
      <c r="F1590" s="55">
        <v>45535.7</v>
      </c>
      <c r="G1590" s="44">
        <f t="shared" si="31"/>
        <v>1.0029580585620708</v>
      </c>
    </row>
    <row r="1591" spans="1:7" s="65" customFormat="1" ht="31.5" x14ac:dyDescent="0.25">
      <c r="A1591" s="73" t="s">
        <v>19</v>
      </c>
      <c r="B1591" s="74" t="s">
        <v>1760</v>
      </c>
      <c r="C1591" s="74"/>
      <c r="D1591" s="74"/>
      <c r="E1591" s="75">
        <v>2275.1999999999998</v>
      </c>
      <c r="F1591" s="54">
        <v>2127</v>
      </c>
      <c r="G1591" s="39">
        <f t="shared" si="31"/>
        <v>0.9348628691983123</v>
      </c>
    </row>
    <row r="1592" spans="1:7" ht="61.5" customHeight="1" x14ac:dyDescent="0.25">
      <c r="A1592" s="77" t="s">
        <v>17</v>
      </c>
      <c r="B1592" s="78" t="s">
        <v>1760</v>
      </c>
      <c r="C1592" s="78" t="s">
        <v>16</v>
      </c>
      <c r="D1592" s="78"/>
      <c r="E1592" s="79">
        <v>252</v>
      </c>
      <c r="F1592" s="55">
        <v>117.6</v>
      </c>
      <c r="G1592" s="44">
        <f t="shared" si="31"/>
        <v>0.46666666666666662</v>
      </c>
    </row>
    <row r="1593" spans="1:7" x14ac:dyDescent="0.25">
      <c r="A1593" s="77" t="s">
        <v>530</v>
      </c>
      <c r="B1593" s="78" t="s">
        <v>1760</v>
      </c>
      <c r="C1593" s="78" t="s">
        <v>16</v>
      </c>
      <c r="D1593" s="78" t="s">
        <v>529</v>
      </c>
      <c r="E1593" s="79">
        <v>252</v>
      </c>
      <c r="F1593" s="55">
        <v>117.6</v>
      </c>
      <c r="G1593" s="44">
        <f t="shared" si="31"/>
        <v>0.46666666666666662</v>
      </c>
    </row>
    <row r="1594" spans="1:7" ht="31.5" x14ac:dyDescent="0.25">
      <c r="A1594" s="77" t="s">
        <v>21</v>
      </c>
      <c r="B1594" s="78" t="s">
        <v>1760</v>
      </c>
      <c r="C1594" s="78" t="s">
        <v>20</v>
      </c>
      <c r="D1594" s="78"/>
      <c r="E1594" s="79">
        <v>2001.6</v>
      </c>
      <c r="F1594" s="55">
        <v>1987.8</v>
      </c>
      <c r="G1594" s="44">
        <f t="shared" si="31"/>
        <v>0.99310551558753002</v>
      </c>
    </row>
    <row r="1595" spans="1:7" x14ac:dyDescent="0.25">
      <c r="A1595" s="77" t="s">
        <v>530</v>
      </c>
      <c r="B1595" s="78" t="s">
        <v>1760</v>
      </c>
      <c r="C1595" s="78" t="s">
        <v>20</v>
      </c>
      <c r="D1595" s="78" t="s">
        <v>529</v>
      </c>
      <c r="E1595" s="79">
        <v>2001.6</v>
      </c>
      <c r="F1595" s="55">
        <v>1987.8</v>
      </c>
      <c r="G1595" s="44">
        <f t="shared" si="31"/>
        <v>0.99310551558753002</v>
      </c>
    </row>
    <row r="1596" spans="1:7" x14ac:dyDescent="0.25">
      <c r="A1596" s="77" t="s">
        <v>72</v>
      </c>
      <c r="B1596" s="78" t="s">
        <v>1760</v>
      </c>
      <c r="C1596" s="78" t="s">
        <v>3</v>
      </c>
      <c r="D1596" s="78"/>
      <c r="E1596" s="79">
        <v>21.6</v>
      </c>
      <c r="F1596" s="55">
        <v>21.6</v>
      </c>
      <c r="G1596" s="44">
        <f t="shared" si="31"/>
        <v>1</v>
      </c>
    </row>
    <row r="1597" spans="1:7" x14ac:dyDescent="0.25">
      <c r="A1597" s="77" t="s">
        <v>530</v>
      </c>
      <c r="B1597" s="78" t="s">
        <v>1760</v>
      </c>
      <c r="C1597" s="78" t="s">
        <v>3</v>
      </c>
      <c r="D1597" s="78" t="s">
        <v>529</v>
      </c>
      <c r="E1597" s="79">
        <v>21.6</v>
      </c>
      <c r="F1597" s="55">
        <v>21.6</v>
      </c>
      <c r="G1597" s="44">
        <f t="shared" si="31"/>
        <v>1</v>
      </c>
    </row>
    <row r="1598" spans="1:7" s="65" customFormat="1" ht="63" x14ac:dyDescent="0.25">
      <c r="A1598" s="73" t="s">
        <v>1762</v>
      </c>
      <c r="B1598" s="74" t="s">
        <v>1761</v>
      </c>
      <c r="C1598" s="74"/>
      <c r="D1598" s="74"/>
      <c r="E1598" s="75">
        <v>989.9</v>
      </c>
      <c r="F1598" s="54">
        <v>979.3</v>
      </c>
      <c r="G1598" s="39">
        <f t="shared" si="31"/>
        <v>0.9892918476613799</v>
      </c>
    </row>
    <row r="1599" spans="1:7" x14ac:dyDescent="0.25">
      <c r="A1599" s="77" t="s">
        <v>113</v>
      </c>
      <c r="B1599" s="78" t="s">
        <v>1761</v>
      </c>
      <c r="C1599" s="78" t="s">
        <v>112</v>
      </c>
      <c r="D1599" s="78"/>
      <c r="E1599" s="79">
        <v>989.9</v>
      </c>
      <c r="F1599" s="55">
        <v>979.3</v>
      </c>
      <c r="G1599" s="44">
        <f t="shared" si="31"/>
        <v>0.9892918476613799</v>
      </c>
    </row>
    <row r="1600" spans="1:7" x14ac:dyDescent="0.25">
      <c r="A1600" s="77" t="s">
        <v>530</v>
      </c>
      <c r="B1600" s="78" t="s">
        <v>1761</v>
      </c>
      <c r="C1600" s="78" t="s">
        <v>112</v>
      </c>
      <c r="D1600" s="78" t="s">
        <v>529</v>
      </c>
      <c r="E1600" s="79">
        <v>989.9</v>
      </c>
      <c r="F1600" s="55">
        <v>979.3</v>
      </c>
      <c r="G1600" s="44">
        <f t="shared" si="31"/>
        <v>0.9892918476613799</v>
      </c>
    </row>
    <row r="1601" spans="1:7" s="65" customFormat="1" ht="47.25" x14ac:dyDescent="0.25">
      <c r="A1601" s="73" t="s">
        <v>1764</v>
      </c>
      <c r="B1601" s="74" t="s">
        <v>1763</v>
      </c>
      <c r="C1601" s="74"/>
      <c r="D1601" s="74"/>
      <c r="E1601" s="75">
        <v>13585.2</v>
      </c>
      <c r="F1601" s="54">
        <v>13163.2</v>
      </c>
      <c r="G1601" s="39">
        <f t="shared" si="31"/>
        <v>0.96893678414745454</v>
      </c>
    </row>
    <row r="1602" spans="1:7" x14ac:dyDescent="0.25">
      <c r="A1602" s="77" t="s">
        <v>113</v>
      </c>
      <c r="B1602" s="78" t="s">
        <v>1763</v>
      </c>
      <c r="C1602" s="78" t="s">
        <v>112</v>
      </c>
      <c r="D1602" s="78"/>
      <c r="E1602" s="79">
        <v>13585.2</v>
      </c>
      <c r="F1602" s="55">
        <v>13163.2</v>
      </c>
      <c r="G1602" s="44">
        <f t="shared" si="31"/>
        <v>0.96893678414745454</v>
      </c>
    </row>
    <row r="1603" spans="1:7" x14ac:dyDescent="0.25">
      <c r="A1603" s="77" t="s">
        <v>530</v>
      </c>
      <c r="B1603" s="78" t="s">
        <v>1763</v>
      </c>
      <c r="C1603" s="78" t="s">
        <v>112</v>
      </c>
      <c r="D1603" s="78" t="s">
        <v>529</v>
      </c>
      <c r="E1603" s="79">
        <v>13585.2</v>
      </c>
      <c r="F1603" s="55">
        <v>13163.2</v>
      </c>
      <c r="G1603" s="44">
        <f t="shared" si="31"/>
        <v>0.96893678414745454</v>
      </c>
    </row>
    <row r="1604" spans="1:7" s="65" customFormat="1" ht="47.25" x14ac:dyDescent="0.25">
      <c r="A1604" s="73" t="s">
        <v>1321</v>
      </c>
      <c r="B1604" s="74" t="s">
        <v>1320</v>
      </c>
      <c r="C1604" s="74"/>
      <c r="D1604" s="74"/>
      <c r="E1604" s="75">
        <v>838710.7</v>
      </c>
      <c r="F1604" s="54">
        <v>793075.4</v>
      </c>
      <c r="G1604" s="39">
        <f t="shared" si="31"/>
        <v>0.94558874710910457</v>
      </c>
    </row>
    <row r="1605" spans="1:7" s="65" customFormat="1" ht="94.5" x14ac:dyDescent="0.25">
      <c r="A1605" s="73" t="s">
        <v>1323</v>
      </c>
      <c r="B1605" s="74" t="s">
        <v>1322</v>
      </c>
      <c r="C1605" s="74"/>
      <c r="D1605" s="74"/>
      <c r="E1605" s="75">
        <v>838710.7</v>
      </c>
      <c r="F1605" s="54">
        <v>793075.4</v>
      </c>
      <c r="G1605" s="39">
        <f t="shared" si="31"/>
        <v>0.94558874710910457</v>
      </c>
    </row>
    <row r="1606" spans="1:7" s="65" customFormat="1" ht="63" x14ac:dyDescent="0.25">
      <c r="A1606" s="73" t="s">
        <v>1325</v>
      </c>
      <c r="B1606" s="74" t="s">
        <v>1324</v>
      </c>
      <c r="C1606" s="74"/>
      <c r="D1606" s="74"/>
      <c r="E1606" s="75">
        <v>145078.29999999999</v>
      </c>
      <c r="F1606" s="54">
        <v>145078.29999999999</v>
      </c>
      <c r="G1606" s="39">
        <f t="shared" si="31"/>
        <v>1</v>
      </c>
    </row>
    <row r="1607" spans="1:7" x14ac:dyDescent="0.25">
      <c r="A1607" s="77" t="s">
        <v>113</v>
      </c>
      <c r="B1607" s="78" t="s">
        <v>1324</v>
      </c>
      <c r="C1607" s="78" t="s">
        <v>112</v>
      </c>
      <c r="D1607" s="78"/>
      <c r="E1607" s="79">
        <v>145078.29999999999</v>
      </c>
      <c r="F1607" s="55">
        <v>145078.29999999999</v>
      </c>
      <c r="G1607" s="44">
        <f t="shared" si="31"/>
        <v>1</v>
      </c>
    </row>
    <row r="1608" spans="1:7" x14ac:dyDescent="0.25">
      <c r="A1608" s="77" t="s">
        <v>1313</v>
      </c>
      <c r="B1608" s="78" t="s">
        <v>1324</v>
      </c>
      <c r="C1608" s="78" t="s">
        <v>112</v>
      </c>
      <c r="D1608" s="78" t="s">
        <v>1312</v>
      </c>
      <c r="E1608" s="79">
        <v>145078.29999999999</v>
      </c>
      <c r="F1608" s="55">
        <v>145078.29999999999</v>
      </c>
      <c r="G1608" s="44">
        <f t="shared" si="31"/>
        <v>1</v>
      </c>
    </row>
    <row r="1609" spans="1:7" s="65" customFormat="1" ht="94.5" x14ac:dyDescent="0.25">
      <c r="A1609" s="73" t="s">
        <v>1327</v>
      </c>
      <c r="B1609" s="74" t="s">
        <v>1326</v>
      </c>
      <c r="C1609" s="74"/>
      <c r="D1609" s="74"/>
      <c r="E1609" s="75">
        <v>661900.1</v>
      </c>
      <c r="F1609" s="54">
        <v>616264.80000000005</v>
      </c>
      <c r="G1609" s="39">
        <f t="shared" si="31"/>
        <v>0.93105409713641085</v>
      </c>
    </row>
    <row r="1610" spans="1:7" x14ac:dyDescent="0.25">
      <c r="A1610" s="77" t="s">
        <v>113</v>
      </c>
      <c r="B1610" s="78" t="s">
        <v>1326</v>
      </c>
      <c r="C1610" s="78" t="s">
        <v>112</v>
      </c>
      <c r="D1610" s="78"/>
      <c r="E1610" s="79">
        <v>661900.1</v>
      </c>
      <c r="F1610" s="55">
        <v>616264.80000000005</v>
      </c>
      <c r="G1610" s="44">
        <f t="shared" si="31"/>
        <v>0.93105409713641085</v>
      </c>
    </row>
    <row r="1611" spans="1:7" x14ac:dyDescent="0.25">
      <c r="A1611" s="77" t="s">
        <v>1313</v>
      </c>
      <c r="B1611" s="78" t="s">
        <v>1326</v>
      </c>
      <c r="C1611" s="78" t="s">
        <v>112</v>
      </c>
      <c r="D1611" s="78" t="s">
        <v>1312</v>
      </c>
      <c r="E1611" s="79">
        <v>617719.5</v>
      </c>
      <c r="F1611" s="55">
        <v>579822.19999999995</v>
      </c>
      <c r="G1611" s="44">
        <f t="shared" si="31"/>
        <v>0.9386496621848589</v>
      </c>
    </row>
    <row r="1612" spans="1:7" x14ac:dyDescent="0.25">
      <c r="A1612" s="77" t="s">
        <v>854</v>
      </c>
      <c r="B1612" s="78" t="s">
        <v>1326</v>
      </c>
      <c r="C1612" s="78" t="s">
        <v>112</v>
      </c>
      <c r="D1612" s="78" t="s">
        <v>853</v>
      </c>
      <c r="E1612" s="79">
        <v>1988.7</v>
      </c>
      <c r="F1612" s="55">
        <v>1988.6</v>
      </c>
      <c r="G1612" s="44">
        <f t="shared" si="31"/>
        <v>0.99994971589480564</v>
      </c>
    </row>
    <row r="1613" spans="1:7" x14ac:dyDescent="0.25">
      <c r="A1613" s="77" t="s">
        <v>64</v>
      </c>
      <c r="B1613" s="78" t="s">
        <v>1326</v>
      </c>
      <c r="C1613" s="78" t="s">
        <v>112</v>
      </c>
      <c r="D1613" s="78" t="s">
        <v>63</v>
      </c>
      <c r="E1613" s="79">
        <v>42191.9</v>
      </c>
      <c r="F1613" s="55">
        <v>34454</v>
      </c>
      <c r="G1613" s="44">
        <f t="shared" si="31"/>
        <v>0.81660223881835137</v>
      </c>
    </row>
    <row r="1614" spans="1:7" s="65" customFormat="1" ht="126" x14ac:dyDescent="0.25">
      <c r="A1614" s="81" t="s">
        <v>1329</v>
      </c>
      <c r="B1614" s="74" t="s">
        <v>1328</v>
      </c>
      <c r="C1614" s="74"/>
      <c r="D1614" s="74"/>
      <c r="E1614" s="75">
        <v>31732.3</v>
      </c>
      <c r="F1614" s="54">
        <v>31732.3</v>
      </c>
      <c r="G1614" s="39">
        <f t="shared" si="31"/>
        <v>1</v>
      </c>
    </row>
    <row r="1615" spans="1:7" x14ac:dyDescent="0.25">
      <c r="A1615" s="77" t="s">
        <v>113</v>
      </c>
      <c r="B1615" s="78" t="s">
        <v>1328</v>
      </c>
      <c r="C1615" s="78" t="s">
        <v>112</v>
      </c>
      <c r="D1615" s="78"/>
      <c r="E1615" s="79">
        <v>31732.3</v>
      </c>
      <c r="F1615" s="55">
        <v>31732.3</v>
      </c>
      <c r="G1615" s="44">
        <f t="shared" si="31"/>
        <v>1</v>
      </c>
    </row>
    <row r="1616" spans="1:7" x14ac:dyDescent="0.25">
      <c r="A1616" s="77" t="s">
        <v>1313</v>
      </c>
      <c r="B1616" s="78" t="s">
        <v>1328</v>
      </c>
      <c r="C1616" s="78" t="s">
        <v>112</v>
      </c>
      <c r="D1616" s="78" t="s">
        <v>1312</v>
      </c>
      <c r="E1616" s="79">
        <v>31732.3</v>
      </c>
      <c r="F1616" s="55">
        <v>31732.3</v>
      </c>
      <c r="G1616" s="44">
        <f t="shared" si="31"/>
        <v>1</v>
      </c>
    </row>
    <row r="1617" spans="1:7" s="65" customFormat="1" ht="31.5" x14ac:dyDescent="0.25">
      <c r="A1617" s="73" t="s">
        <v>816</v>
      </c>
      <c r="B1617" s="74" t="s">
        <v>815</v>
      </c>
      <c r="C1617" s="74"/>
      <c r="D1617" s="74"/>
      <c r="E1617" s="75">
        <v>18367.3</v>
      </c>
      <c r="F1617" s="54">
        <v>18367.2</v>
      </c>
      <c r="G1617" s="39">
        <f t="shared" si="31"/>
        <v>0.99999455554164207</v>
      </c>
    </row>
    <row r="1618" spans="1:7" s="65" customFormat="1" ht="31.5" x14ac:dyDescent="0.25">
      <c r="A1618" s="73" t="s">
        <v>1294</v>
      </c>
      <c r="B1618" s="74" t="s">
        <v>1293</v>
      </c>
      <c r="C1618" s="74"/>
      <c r="D1618" s="74"/>
      <c r="E1618" s="75">
        <v>15954.3</v>
      </c>
      <c r="F1618" s="54">
        <v>15954.3</v>
      </c>
      <c r="G1618" s="39">
        <f t="shared" si="31"/>
        <v>1</v>
      </c>
    </row>
    <row r="1619" spans="1:7" s="65" customFormat="1" ht="63" x14ac:dyDescent="0.25">
      <c r="A1619" s="73" t="s">
        <v>1296</v>
      </c>
      <c r="B1619" s="74" t="s">
        <v>1295</v>
      </c>
      <c r="C1619" s="74"/>
      <c r="D1619" s="74"/>
      <c r="E1619" s="75">
        <v>15954.3</v>
      </c>
      <c r="F1619" s="54">
        <v>15954.3</v>
      </c>
      <c r="G1619" s="39">
        <f t="shared" si="31"/>
        <v>1</v>
      </c>
    </row>
    <row r="1620" spans="1:7" x14ac:dyDescent="0.25">
      <c r="A1620" s="77" t="s">
        <v>113</v>
      </c>
      <c r="B1620" s="78" t="s">
        <v>1295</v>
      </c>
      <c r="C1620" s="78" t="s">
        <v>112</v>
      </c>
      <c r="D1620" s="78"/>
      <c r="E1620" s="79">
        <v>15954.3</v>
      </c>
      <c r="F1620" s="55">
        <v>15954.3</v>
      </c>
      <c r="G1620" s="44">
        <f t="shared" si="31"/>
        <v>1</v>
      </c>
    </row>
    <row r="1621" spans="1:7" x14ac:dyDescent="0.25">
      <c r="A1621" s="77" t="s">
        <v>1292</v>
      </c>
      <c r="B1621" s="78" t="s">
        <v>1295</v>
      </c>
      <c r="C1621" s="78" t="s">
        <v>112</v>
      </c>
      <c r="D1621" s="78" t="s">
        <v>1291</v>
      </c>
      <c r="E1621" s="79">
        <v>15954.3</v>
      </c>
      <c r="F1621" s="55">
        <v>15954.3</v>
      </c>
      <c r="G1621" s="44">
        <f t="shared" si="31"/>
        <v>1</v>
      </c>
    </row>
    <row r="1622" spans="1:7" s="65" customFormat="1" ht="47.25" x14ac:dyDescent="0.25">
      <c r="A1622" s="73" t="s">
        <v>818</v>
      </c>
      <c r="B1622" s="74" t="s">
        <v>817</v>
      </c>
      <c r="C1622" s="74"/>
      <c r="D1622" s="74"/>
      <c r="E1622" s="75">
        <v>413</v>
      </c>
      <c r="F1622" s="54">
        <v>412.9</v>
      </c>
      <c r="G1622" s="39">
        <f t="shared" si="31"/>
        <v>0.99975786924939458</v>
      </c>
    </row>
    <row r="1623" spans="1:7" s="65" customFormat="1" ht="94.5" x14ac:dyDescent="0.25">
      <c r="A1623" s="73" t="s">
        <v>39</v>
      </c>
      <c r="B1623" s="74" t="s">
        <v>819</v>
      </c>
      <c r="C1623" s="74"/>
      <c r="D1623" s="74"/>
      <c r="E1623" s="75">
        <v>413</v>
      </c>
      <c r="F1623" s="54">
        <v>412.9</v>
      </c>
      <c r="G1623" s="39">
        <f t="shared" si="31"/>
        <v>0.99975786924939458</v>
      </c>
    </row>
    <row r="1624" spans="1:7" ht="31.5" x14ac:dyDescent="0.25">
      <c r="A1624" s="77" t="s">
        <v>21</v>
      </c>
      <c r="B1624" s="78" t="s">
        <v>819</v>
      </c>
      <c r="C1624" s="78" t="s">
        <v>20</v>
      </c>
      <c r="D1624" s="78"/>
      <c r="E1624" s="79">
        <v>3</v>
      </c>
      <c r="F1624" s="55">
        <v>2.9</v>
      </c>
      <c r="G1624" s="44">
        <f t="shared" si="31"/>
        <v>0.96666666666666667</v>
      </c>
    </row>
    <row r="1625" spans="1:7" x14ac:dyDescent="0.25">
      <c r="A1625" s="77" t="s">
        <v>383</v>
      </c>
      <c r="B1625" s="78" t="s">
        <v>819</v>
      </c>
      <c r="C1625" s="78" t="s">
        <v>20</v>
      </c>
      <c r="D1625" s="78" t="s">
        <v>382</v>
      </c>
      <c r="E1625" s="79">
        <v>3</v>
      </c>
      <c r="F1625" s="55">
        <v>2.9</v>
      </c>
      <c r="G1625" s="44">
        <f t="shared" si="31"/>
        <v>0.96666666666666667</v>
      </c>
    </row>
    <row r="1626" spans="1:7" x14ac:dyDescent="0.25">
      <c r="A1626" s="77" t="s">
        <v>81</v>
      </c>
      <c r="B1626" s="78" t="s">
        <v>819</v>
      </c>
      <c r="C1626" s="78" t="s">
        <v>80</v>
      </c>
      <c r="D1626" s="78"/>
      <c r="E1626" s="79">
        <v>410</v>
      </c>
      <c r="F1626" s="55">
        <v>410</v>
      </c>
      <c r="G1626" s="44">
        <f t="shared" si="31"/>
        <v>1</v>
      </c>
    </row>
    <row r="1627" spans="1:7" x14ac:dyDescent="0.25">
      <c r="A1627" s="77" t="s">
        <v>383</v>
      </c>
      <c r="B1627" s="78" t="s">
        <v>819</v>
      </c>
      <c r="C1627" s="78" t="s">
        <v>80</v>
      </c>
      <c r="D1627" s="78" t="s">
        <v>382</v>
      </c>
      <c r="E1627" s="79">
        <v>410</v>
      </c>
      <c r="F1627" s="55">
        <v>410</v>
      </c>
      <c r="G1627" s="44">
        <f t="shared" si="31"/>
        <v>1</v>
      </c>
    </row>
    <row r="1628" spans="1:7" s="65" customFormat="1" ht="63" x14ac:dyDescent="0.25">
      <c r="A1628" s="73" t="s">
        <v>1331</v>
      </c>
      <c r="B1628" s="74" t="s">
        <v>1330</v>
      </c>
      <c r="C1628" s="74"/>
      <c r="D1628" s="74"/>
      <c r="E1628" s="75">
        <v>2000</v>
      </c>
      <c r="F1628" s="54">
        <v>2000</v>
      </c>
      <c r="G1628" s="39">
        <f t="shared" si="31"/>
        <v>1</v>
      </c>
    </row>
    <row r="1629" spans="1:7" s="65" customFormat="1" ht="110.25" x14ac:dyDescent="0.25">
      <c r="A1629" s="81" t="s">
        <v>1333</v>
      </c>
      <c r="B1629" s="74" t="s">
        <v>1332</v>
      </c>
      <c r="C1629" s="74"/>
      <c r="D1629" s="74"/>
      <c r="E1629" s="75">
        <v>2000</v>
      </c>
      <c r="F1629" s="54">
        <v>2000</v>
      </c>
      <c r="G1629" s="39">
        <f t="shared" ref="G1629:G1642" si="32">F1629/E1629</f>
        <v>1</v>
      </c>
    </row>
    <row r="1630" spans="1:7" x14ac:dyDescent="0.25">
      <c r="A1630" s="77" t="s">
        <v>113</v>
      </c>
      <c r="B1630" s="78" t="s">
        <v>1332</v>
      </c>
      <c r="C1630" s="78" t="s">
        <v>112</v>
      </c>
      <c r="D1630" s="78"/>
      <c r="E1630" s="79">
        <v>2000</v>
      </c>
      <c r="F1630" s="55">
        <v>2000</v>
      </c>
      <c r="G1630" s="44">
        <f t="shared" si="32"/>
        <v>1</v>
      </c>
    </row>
    <row r="1631" spans="1:7" x14ac:dyDescent="0.25">
      <c r="A1631" s="77" t="s">
        <v>1313</v>
      </c>
      <c r="B1631" s="78" t="s">
        <v>1332</v>
      </c>
      <c r="C1631" s="78" t="s">
        <v>112</v>
      </c>
      <c r="D1631" s="78" t="s">
        <v>1312</v>
      </c>
      <c r="E1631" s="79">
        <v>2000</v>
      </c>
      <c r="F1631" s="55">
        <v>2000</v>
      </c>
      <c r="G1631" s="44">
        <f t="shared" si="32"/>
        <v>1</v>
      </c>
    </row>
    <row r="1632" spans="1:7" s="65" customFormat="1" x14ac:dyDescent="0.25">
      <c r="A1632" s="73" t="s">
        <v>1335</v>
      </c>
      <c r="B1632" s="74" t="s">
        <v>1334</v>
      </c>
      <c r="C1632" s="74"/>
      <c r="D1632" s="74"/>
      <c r="E1632" s="75">
        <v>823206.9</v>
      </c>
      <c r="F1632" s="54">
        <v>775054.5</v>
      </c>
      <c r="G1632" s="39">
        <f t="shared" si="32"/>
        <v>0.94150632119337185</v>
      </c>
    </row>
    <row r="1633" spans="1:7" s="65" customFormat="1" ht="47.25" x14ac:dyDescent="0.25">
      <c r="A1633" s="73" t="s">
        <v>1337</v>
      </c>
      <c r="B1633" s="74" t="s">
        <v>1336</v>
      </c>
      <c r="C1633" s="74"/>
      <c r="D1633" s="74"/>
      <c r="E1633" s="75">
        <v>815370.1</v>
      </c>
      <c r="F1633" s="54">
        <v>767260.7</v>
      </c>
      <c r="G1633" s="39">
        <f t="shared" si="32"/>
        <v>0.94099685529307486</v>
      </c>
    </row>
    <row r="1634" spans="1:7" s="65" customFormat="1" ht="63" x14ac:dyDescent="0.25">
      <c r="A1634" s="73" t="s">
        <v>1325</v>
      </c>
      <c r="B1634" s="74" t="s">
        <v>1338</v>
      </c>
      <c r="C1634" s="74"/>
      <c r="D1634" s="74"/>
      <c r="E1634" s="75">
        <v>702917.3</v>
      </c>
      <c r="F1634" s="54">
        <v>702917.3</v>
      </c>
      <c r="G1634" s="39">
        <f t="shared" si="32"/>
        <v>1</v>
      </c>
    </row>
    <row r="1635" spans="1:7" x14ac:dyDescent="0.25">
      <c r="A1635" s="77" t="s">
        <v>113</v>
      </c>
      <c r="B1635" s="78" t="s">
        <v>1338</v>
      </c>
      <c r="C1635" s="78" t="s">
        <v>112</v>
      </c>
      <c r="D1635" s="78"/>
      <c r="E1635" s="79">
        <v>702917.3</v>
      </c>
      <c r="F1635" s="55">
        <v>702917.3</v>
      </c>
      <c r="G1635" s="44">
        <f t="shared" si="32"/>
        <v>1</v>
      </c>
    </row>
    <row r="1636" spans="1:7" x14ac:dyDescent="0.25">
      <c r="A1636" s="77" t="s">
        <v>1313</v>
      </c>
      <c r="B1636" s="78" t="s">
        <v>1338</v>
      </c>
      <c r="C1636" s="78" t="s">
        <v>112</v>
      </c>
      <c r="D1636" s="78" t="s">
        <v>1312</v>
      </c>
      <c r="E1636" s="79">
        <v>702917.3</v>
      </c>
      <c r="F1636" s="55">
        <v>702917.3</v>
      </c>
      <c r="G1636" s="44">
        <f t="shared" si="32"/>
        <v>1</v>
      </c>
    </row>
    <row r="1637" spans="1:7" s="65" customFormat="1" ht="78.75" x14ac:dyDescent="0.25">
      <c r="A1637" s="73" t="s">
        <v>1340</v>
      </c>
      <c r="B1637" s="74" t="s">
        <v>1339</v>
      </c>
      <c r="C1637" s="74"/>
      <c r="D1637" s="74"/>
      <c r="E1637" s="75">
        <v>81404.800000000003</v>
      </c>
      <c r="F1637" s="54">
        <v>64343.4</v>
      </c>
      <c r="G1637" s="39">
        <f t="shared" si="32"/>
        <v>0.79041285034789099</v>
      </c>
    </row>
    <row r="1638" spans="1:7" x14ac:dyDescent="0.25">
      <c r="A1638" s="77" t="s">
        <v>113</v>
      </c>
      <c r="B1638" s="78" t="s">
        <v>1339</v>
      </c>
      <c r="C1638" s="78" t="s">
        <v>112</v>
      </c>
      <c r="D1638" s="78"/>
      <c r="E1638" s="79">
        <v>81404.800000000003</v>
      </c>
      <c r="F1638" s="55">
        <v>64343.4</v>
      </c>
      <c r="G1638" s="44">
        <f t="shared" si="32"/>
        <v>0.79041285034789099</v>
      </c>
    </row>
    <row r="1639" spans="1:7" x14ac:dyDescent="0.25">
      <c r="A1639" s="77" t="s">
        <v>1313</v>
      </c>
      <c r="B1639" s="78" t="s">
        <v>1339</v>
      </c>
      <c r="C1639" s="78" t="s">
        <v>112</v>
      </c>
      <c r="D1639" s="78" t="s">
        <v>1312</v>
      </c>
      <c r="E1639" s="79">
        <v>81404.800000000003</v>
      </c>
      <c r="F1639" s="55">
        <v>64343.4</v>
      </c>
      <c r="G1639" s="44">
        <f t="shared" si="32"/>
        <v>0.79041285034789099</v>
      </c>
    </row>
    <row r="1640" spans="1:7" s="65" customFormat="1" ht="141.75" x14ac:dyDescent="0.25">
      <c r="A1640" s="84" t="s">
        <v>2142</v>
      </c>
      <c r="B1640" s="11" t="s">
        <v>2143</v>
      </c>
      <c r="C1640" s="85"/>
      <c r="D1640" s="11"/>
      <c r="E1640" s="75">
        <v>31048</v>
      </c>
      <c r="F1640" s="54">
        <v>0</v>
      </c>
      <c r="G1640" s="39">
        <f t="shared" si="32"/>
        <v>0</v>
      </c>
    </row>
    <row r="1641" spans="1:7" x14ac:dyDescent="0.25">
      <c r="A1641" s="82" t="s">
        <v>113</v>
      </c>
      <c r="B1641" s="13" t="s">
        <v>2143</v>
      </c>
      <c r="C1641" s="83" t="s">
        <v>112</v>
      </c>
      <c r="D1641" s="13"/>
      <c r="E1641" s="79">
        <v>31048</v>
      </c>
      <c r="F1641" s="55">
        <v>0</v>
      </c>
      <c r="G1641" s="44">
        <f t="shared" si="32"/>
        <v>0</v>
      </c>
    </row>
    <row r="1642" spans="1:7" x14ac:dyDescent="0.25">
      <c r="A1642" s="82" t="s">
        <v>1313</v>
      </c>
      <c r="B1642" s="13" t="s">
        <v>2143</v>
      </c>
      <c r="C1642" s="83" t="s">
        <v>112</v>
      </c>
      <c r="D1642" s="13" t="s">
        <v>1312</v>
      </c>
      <c r="E1642" s="79">
        <v>31048</v>
      </c>
      <c r="F1642" s="55">
        <v>0</v>
      </c>
      <c r="G1642" s="44">
        <f t="shared" si="32"/>
        <v>0</v>
      </c>
    </row>
    <row r="1643" spans="1:7" s="65" customFormat="1" ht="31.5" x14ac:dyDescent="0.25">
      <c r="A1643" s="73" t="s">
        <v>1342</v>
      </c>
      <c r="B1643" s="74" t="s">
        <v>1341</v>
      </c>
      <c r="C1643" s="74"/>
      <c r="D1643" s="74"/>
      <c r="E1643" s="75">
        <v>7836.8</v>
      </c>
      <c r="F1643" s="54">
        <v>7793.8</v>
      </c>
      <c r="G1643" s="39">
        <f t="shared" ref="G1643:G1674" si="33">F1643/E1643</f>
        <v>0.99451306655777871</v>
      </c>
    </row>
    <row r="1644" spans="1:7" s="65" customFormat="1" ht="47.25" x14ac:dyDescent="0.25">
      <c r="A1644" s="73" t="s">
        <v>1344</v>
      </c>
      <c r="B1644" s="74" t="s">
        <v>1343</v>
      </c>
      <c r="C1644" s="74"/>
      <c r="D1644" s="74"/>
      <c r="E1644" s="75">
        <v>7836.8</v>
      </c>
      <c r="F1644" s="54">
        <v>7793.8</v>
      </c>
      <c r="G1644" s="39">
        <f t="shared" si="33"/>
        <v>0.99451306655777871</v>
      </c>
    </row>
    <row r="1645" spans="1:7" x14ac:dyDescent="0.25">
      <c r="A1645" s="77" t="s">
        <v>113</v>
      </c>
      <c r="B1645" s="78" t="s">
        <v>1343</v>
      </c>
      <c r="C1645" s="78" t="s">
        <v>112</v>
      </c>
      <c r="D1645" s="78"/>
      <c r="E1645" s="79">
        <v>7836.8</v>
      </c>
      <c r="F1645" s="55">
        <v>7793.8</v>
      </c>
      <c r="G1645" s="44">
        <f t="shared" si="33"/>
        <v>0.99451306655777871</v>
      </c>
    </row>
    <row r="1646" spans="1:7" x14ac:dyDescent="0.25">
      <c r="A1646" s="77" t="s">
        <v>1313</v>
      </c>
      <c r="B1646" s="78" t="s">
        <v>1343</v>
      </c>
      <c r="C1646" s="78" t="s">
        <v>112</v>
      </c>
      <c r="D1646" s="78" t="s">
        <v>1312</v>
      </c>
      <c r="E1646" s="79">
        <v>7836.8</v>
      </c>
      <c r="F1646" s="55">
        <v>7793.8</v>
      </c>
      <c r="G1646" s="44">
        <f t="shared" si="33"/>
        <v>0.99451306655777871</v>
      </c>
    </row>
    <row r="1647" spans="1:7" s="65" customFormat="1" ht="47.25" x14ac:dyDescent="0.25">
      <c r="A1647" s="73" t="s">
        <v>821</v>
      </c>
      <c r="B1647" s="74" t="s">
        <v>820</v>
      </c>
      <c r="C1647" s="74"/>
      <c r="D1647" s="74"/>
      <c r="E1647" s="75">
        <v>17110.8</v>
      </c>
      <c r="F1647" s="54">
        <v>16278.2</v>
      </c>
      <c r="G1647" s="39">
        <f t="shared" si="33"/>
        <v>0.95134067372653541</v>
      </c>
    </row>
    <row r="1648" spans="1:7" s="65" customFormat="1" ht="78.75" x14ac:dyDescent="0.25">
      <c r="A1648" s="73" t="s">
        <v>823</v>
      </c>
      <c r="B1648" s="74" t="s">
        <v>822</v>
      </c>
      <c r="C1648" s="74"/>
      <c r="D1648" s="74"/>
      <c r="E1648" s="75">
        <v>5997.5</v>
      </c>
      <c r="F1648" s="54">
        <v>5992.1</v>
      </c>
      <c r="G1648" s="39">
        <f t="shared" si="33"/>
        <v>0.99909962484368497</v>
      </c>
    </row>
    <row r="1649" spans="1:7" s="65" customFormat="1" ht="94.5" x14ac:dyDescent="0.25">
      <c r="A1649" s="73" t="s">
        <v>39</v>
      </c>
      <c r="B1649" s="74" t="s">
        <v>824</v>
      </c>
      <c r="C1649" s="74"/>
      <c r="D1649" s="74"/>
      <c r="E1649" s="75">
        <v>5997.5</v>
      </c>
      <c r="F1649" s="54">
        <v>5992.1</v>
      </c>
      <c r="G1649" s="39">
        <f t="shared" si="33"/>
        <v>0.99909962484368497</v>
      </c>
    </row>
    <row r="1650" spans="1:7" ht="31.5" x14ac:dyDescent="0.25">
      <c r="A1650" s="77" t="s">
        <v>21</v>
      </c>
      <c r="B1650" s="78" t="s">
        <v>824</v>
      </c>
      <c r="C1650" s="78" t="s">
        <v>20</v>
      </c>
      <c r="D1650" s="78"/>
      <c r="E1650" s="79">
        <v>62.5</v>
      </c>
      <c r="F1650" s="55">
        <v>58.8</v>
      </c>
      <c r="G1650" s="44">
        <f t="shared" si="33"/>
        <v>0.94079999999999997</v>
      </c>
    </row>
    <row r="1651" spans="1:7" x14ac:dyDescent="0.25">
      <c r="A1651" s="77" t="s">
        <v>383</v>
      </c>
      <c r="B1651" s="78" t="s">
        <v>824</v>
      </c>
      <c r="C1651" s="78" t="s">
        <v>20</v>
      </c>
      <c r="D1651" s="78" t="s">
        <v>382</v>
      </c>
      <c r="E1651" s="79">
        <v>62.5</v>
      </c>
      <c r="F1651" s="55">
        <v>58.8</v>
      </c>
      <c r="G1651" s="44">
        <f t="shared" si="33"/>
        <v>0.94079999999999997</v>
      </c>
    </row>
    <row r="1652" spans="1:7" x14ac:dyDescent="0.25">
      <c r="A1652" s="77" t="s">
        <v>81</v>
      </c>
      <c r="B1652" s="78" t="s">
        <v>824</v>
      </c>
      <c r="C1652" s="78" t="s">
        <v>80</v>
      </c>
      <c r="D1652" s="78"/>
      <c r="E1652" s="79">
        <v>5935</v>
      </c>
      <c r="F1652" s="55">
        <v>5933.3</v>
      </c>
      <c r="G1652" s="44">
        <f t="shared" si="33"/>
        <v>0.99971356360572872</v>
      </c>
    </row>
    <row r="1653" spans="1:7" x14ac:dyDescent="0.25">
      <c r="A1653" s="77" t="s">
        <v>383</v>
      </c>
      <c r="B1653" s="78" t="s">
        <v>824</v>
      </c>
      <c r="C1653" s="78" t="s">
        <v>80</v>
      </c>
      <c r="D1653" s="78" t="s">
        <v>382</v>
      </c>
      <c r="E1653" s="79">
        <v>5935</v>
      </c>
      <c r="F1653" s="55">
        <v>5933.3</v>
      </c>
      <c r="G1653" s="44">
        <f t="shared" si="33"/>
        <v>0.99971356360572872</v>
      </c>
    </row>
    <row r="1654" spans="1:7" s="65" customFormat="1" ht="78.75" x14ac:dyDescent="0.25">
      <c r="A1654" s="73" t="s">
        <v>1362</v>
      </c>
      <c r="B1654" s="74" t="s">
        <v>1361</v>
      </c>
      <c r="C1654" s="74"/>
      <c r="D1654" s="74"/>
      <c r="E1654" s="75">
        <v>2331.4</v>
      </c>
      <c r="F1654" s="54">
        <v>1504.3</v>
      </c>
      <c r="G1654" s="39">
        <f t="shared" si="33"/>
        <v>0.64523462297332068</v>
      </c>
    </row>
    <row r="1655" spans="1:7" s="65" customFormat="1" ht="94.5" x14ac:dyDescent="0.25">
      <c r="A1655" s="73" t="s">
        <v>39</v>
      </c>
      <c r="B1655" s="74" t="s">
        <v>1363</v>
      </c>
      <c r="C1655" s="74"/>
      <c r="D1655" s="74"/>
      <c r="E1655" s="75">
        <v>2331.4</v>
      </c>
      <c r="F1655" s="54">
        <v>1504.3</v>
      </c>
      <c r="G1655" s="39">
        <f t="shared" si="33"/>
        <v>0.64523462297332068</v>
      </c>
    </row>
    <row r="1656" spans="1:7" ht="31.5" x14ac:dyDescent="0.25">
      <c r="A1656" s="77" t="s">
        <v>21</v>
      </c>
      <c r="B1656" s="78" t="s">
        <v>1363</v>
      </c>
      <c r="C1656" s="78" t="s">
        <v>20</v>
      </c>
      <c r="D1656" s="78"/>
      <c r="E1656" s="79">
        <v>2331.4</v>
      </c>
      <c r="F1656" s="55">
        <v>1504.3</v>
      </c>
      <c r="G1656" s="44">
        <f t="shared" si="33"/>
        <v>0.64523462297332068</v>
      </c>
    </row>
    <row r="1657" spans="1:7" ht="31.5" x14ac:dyDescent="0.25">
      <c r="A1657" s="77" t="s">
        <v>1357</v>
      </c>
      <c r="B1657" s="78" t="s">
        <v>1363</v>
      </c>
      <c r="C1657" s="78" t="s">
        <v>20</v>
      </c>
      <c r="D1657" s="78" t="s">
        <v>1356</v>
      </c>
      <c r="E1657" s="79">
        <v>2331.4</v>
      </c>
      <c r="F1657" s="55">
        <v>1504.3</v>
      </c>
      <c r="G1657" s="44">
        <f t="shared" si="33"/>
        <v>0.64523462297332068</v>
      </c>
    </row>
    <row r="1658" spans="1:7" s="65" customFormat="1" ht="63" x14ac:dyDescent="0.25">
      <c r="A1658" s="73" t="s">
        <v>1346</v>
      </c>
      <c r="B1658" s="74" t="s">
        <v>1345</v>
      </c>
      <c r="C1658" s="74"/>
      <c r="D1658" s="74"/>
      <c r="E1658" s="75">
        <v>6053</v>
      </c>
      <c r="F1658" s="54">
        <v>6053</v>
      </c>
      <c r="G1658" s="39">
        <f t="shared" si="33"/>
        <v>1</v>
      </c>
    </row>
    <row r="1659" spans="1:7" s="65" customFormat="1" ht="63" x14ac:dyDescent="0.25">
      <c r="A1659" s="73" t="s">
        <v>1348</v>
      </c>
      <c r="B1659" s="74" t="s">
        <v>1347</v>
      </c>
      <c r="C1659" s="74"/>
      <c r="D1659" s="74"/>
      <c r="E1659" s="75">
        <v>6053</v>
      </c>
      <c r="F1659" s="54">
        <v>6053</v>
      </c>
      <c r="G1659" s="39">
        <f t="shared" si="33"/>
        <v>1</v>
      </c>
    </row>
    <row r="1660" spans="1:7" x14ac:dyDescent="0.25">
      <c r="A1660" s="77" t="s">
        <v>113</v>
      </c>
      <c r="B1660" s="78" t="s">
        <v>1347</v>
      </c>
      <c r="C1660" s="78" t="s">
        <v>112</v>
      </c>
      <c r="D1660" s="78"/>
      <c r="E1660" s="79">
        <v>6053</v>
      </c>
      <c r="F1660" s="55">
        <v>6053</v>
      </c>
      <c r="G1660" s="44">
        <f t="shared" si="33"/>
        <v>1</v>
      </c>
    </row>
    <row r="1661" spans="1:7" x14ac:dyDescent="0.25">
      <c r="A1661" s="77" t="s">
        <v>1313</v>
      </c>
      <c r="B1661" s="78" t="s">
        <v>1347</v>
      </c>
      <c r="C1661" s="78" t="s">
        <v>112</v>
      </c>
      <c r="D1661" s="78" t="s">
        <v>1312</v>
      </c>
      <c r="E1661" s="79">
        <v>6053</v>
      </c>
      <c r="F1661" s="55">
        <v>6053</v>
      </c>
      <c r="G1661" s="44">
        <f t="shared" si="33"/>
        <v>1</v>
      </c>
    </row>
    <row r="1662" spans="1:7" s="65" customFormat="1" ht="63" x14ac:dyDescent="0.25">
      <c r="A1662" s="73" t="s">
        <v>1365</v>
      </c>
      <c r="B1662" s="74" t="s">
        <v>1364</v>
      </c>
      <c r="C1662" s="74"/>
      <c r="D1662" s="74"/>
      <c r="E1662" s="75">
        <v>2728.9</v>
      </c>
      <c r="F1662" s="54">
        <v>2728.8</v>
      </c>
      <c r="G1662" s="39">
        <f t="shared" si="33"/>
        <v>0.99996335519806523</v>
      </c>
    </row>
    <row r="1663" spans="1:7" s="65" customFormat="1" ht="94.5" x14ac:dyDescent="0.25">
      <c r="A1663" s="73" t="s">
        <v>39</v>
      </c>
      <c r="B1663" s="74" t="s">
        <v>1366</v>
      </c>
      <c r="C1663" s="74"/>
      <c r="D1663" s="74"/>
      <c r="E1663" s="75">
        <v>2728.9</v>
      </c>
      <c r="F1663" s="54">
        <v>2728.8</v>
      </c>
      <c r="G1663" s="39">
        <f t="shared" si="33"/>
        <v>0.99996335519806523</v>
      </c>
    </row>
    <row r="1664" spans="1:7" ht="31.5" x14ac:dyDescent="0.25">
      <c r="A1664" s="77" t="s">
        <v>21</v>
      </c>
      <c r="B1664" s="78" t="s">
        <v>1366</v>
      </c>
      <c r="C1664" s="78" t="s">
        <v>20</v>
      </c>
      <c r="D1664" s="78"/>
      <c r="E1664" s="79">
        <v>2728.9</v>
      </c>
      <c r="F1664" s="55">
        <v>2728.8</v>
      </c>
      <c r="G1664" s="44">
        <f t="shared" si="33"/>
        <v>0.99996335519806523</v>
      </c>
    </row>
    <row r="1665" spans="1:8" ht="31.5" x14ac:dyDescent="0.25">
      <c r="A1665" s="77" t="s">
        <v>1357</v>
      </c>
      <c r="B1665" s="78" t="s">
        <v>1366</v>
      </c>
      <c r="C1665" s="78" t="s">
        <v>20</v>
      </c>
      <c r="D1665" s="78" t="s">
        <v>1356</v>
      </c>
      <c r="E1665" s="79">
        <v>2728.9</v>
      </c>
      <c r="F1665" s="55">
        <v>2728.8</v>
      </c>
      <c r="G1665" s="44">
        <f t="shared" si="33"/>
        <v>0.99996335519806523</v>
      </c>
    </row>
    <row r="1666" spans="1:8" s="65" customFormat="1" ht="31.5" x14ac:dyDescent="0.25">
      <c r="A1666" s="73" t="s">
        <v>1304</v>
      </c>
      <c r="B1666" s="74" t="s">
        <v>1303</v>
      </c>
      <c r="C1666" s="74"/>
      <c r="D1666" s="74"/>
      <c r="E1666" s="75">
        <v>82250</v>
      </c>
      <c r="F1666" s="54">
        <v>82250</v>
      </c>
      <c r="G1666" s="39">
        <f t="shared" si="33"/>
        <v>1</v>
      </c>
    </row>
    <row r="1667" spans="1:8" s="65" customFormat="1" ht="78.75" x14ac:dyDescent="0.25">
      <c r="A1667" s="73" t="s">
        <v>1306</v>
      </c>
      <c r="B1667" s="74" t="s">
        <v>1305</v>
      </c>
      <c r="C1667" s="74"/>
      <c r="D1667" s="74"/>
      <c r="E1667" s="75">
        <v>77250</v>
      </c>
      <c r="F1667" s="54">
        <v>77250</v>
      </c>
      <c r="G1667" s="39">
        <f t="shared" si="33"/>
        <v>1</v>
      </c>
    </row>
    <row r="1668" spans="1:8" s="65" customFormat="1" ht="94.5" x14ac:dyDescent="0.25">
      <c r="A1668" s="73" t="s">
        <v>39</v>
      </c>
      <c r="B1668" s="74" t="s">
        <v>1307</v>
      </c>
      <c r="C1668" s="74"/>
      <c r="D1668" s="74"/>
      <c r="E1668" s="75">
        <v>77250</v>
      </c>
      <c r="F1668" s="54">
        <v>77250</v>
      </c>
      <c r="G1668" s="39">
        <f t="shared" si="33"/>
        <v>1</v>
      </c>
    </row>
    <row r="1669" spans="1:8" ht="31.5" x14ac:dyDescent="0.25">
      <c r="A1669" s="77" t="s">
        <v>41</v>
      </c>
      <c r="B1669" s="78" t="s">
        <v>1307</v>
      </c>
      <c r="C1669" s="78" t="s">
        <v>40</v>
      </c>
      <c r="D1669" s="78"/>
      <c r="E1669" s="79">
        <v>77250</v>
      </c>
      <c r="F1669" s="55">
        <v>77250</v>
      </c>
      <c r="G1669" s="44">
        <f t="shared" si="33"/>
        <v>1</v>
      </c>
    </row>
    <row r="1670" spans="1:8" x14ac:dyDescent="0.25">
      <c r="A1670" s="77" t="s">
        <v>1184</v>
      </c>
      <c r="B1670" s="78" t="s">
        <v>1307</v>
      </c>
      <c r="C1670" s="78" t="s">
        <v>40</v>
      </c>
      <c r="D1670" s="78" t="s">
        <v>1183</v>
      </c>
      <c r="E1670" s="79">
        <v>77250</v>
      </c>
      <c r="F1670" s="55">
        <v>77250</v>
      </c>
      <c r="G1670" s="44">
        <f t="shared" si="33"/>
        <v>1</v>
      </c>
    </row>
    <row r="1671" spans="1:8" s="65" customFormat="1" ht="31.5" x14ac:dyDescent="0.25">
      <c r="A1671" s="73" t="s">
        <v>1309</v>
      </c>
      <c r="B1671" s="74" t="s">
        <v>1308</v>
      </c>
      <c r="C1671" s="74"/>
      <c r="D1671" s="74"/>
      <c r="E1671" s="75">
        <v>5000</v>
      </c>
      <c r="F1671" s="54">
        <v>5000</v>
      </c>
      <c r="G1671" s="39">
        <f t="shared" si="33"/>
        <v>1</v>
      </c>
    </row>
    <row r="1672" spans="1:8" s="65" customFormat="1" ht="47.25" x14ac:dyDescent="0.25">
      <c r="A1672" s="73" t="s">
        <v>1311</v>
      </c>
      <c r="B1672" s="74" t="s">
        <v>1310</v>
      </c>
      <c r="C1672" s="74"/>
      <c r="D1672" s="74"/>
      <c r="E1672" s="75">
        <v>5000</v>
      </c>
      <c r="F1672" s="54">
        <v>5000</v>
      </c>
      <c r="G1672" s="39">
        <f t="shared" si="33"/>
        <v>1</v>
      </c>
    </row>
    <row r="1673" spans="1:8" ht="31.5" x14ac:dyDescent="0.25">
      <c r="A1673" s="77" t="s">
        <v>41</v>
      </c>
      <c r="B1673" s="78" t="s">
        <v>1310</v>
      </c>
      <c r="C1673" s="78" t="s">
        <v>40</v>
      </c>
      <c r="D1673" s="78"/>
      <c r="E1673" s="79">
        <v>5000</v>
      </c>
      <c r="F1673" s="55">
        <v>5000</v>
      </c>
      <c r="G1673" s="44">
        <f t="shared" si="33"/>
        <v>1</v>
      </c>
    </row>
    <row r="1674" spans="1:8" x14ac:dyDescent="0.25">
      <c r="A1674" s="77" t="s">
        <v>1184</v>
      </c>
      <c r="B1674" s="78" t="s">
        <v>1310</v>
      </c>
      <c r="C1674" s="78" t="s">
        <v>40</v>
      </c>
      <c r="D1674" s="78" t="s">
        <v>1183</v>
      </c>
      <c r="E1674" s="79">
        <v>5000</v>
      </c>
      <c r="F1674" s="55">
        <v>5000</v>
      </c>
      <c r="G1674" s="44">
        <f t="shared" si="33"/>
        <v>1</v>
      </c>
    </row>
    <row r="1675" spans="1:8" s="65" customFormat="1" ht="47.25" x14ac:dyDescent="0.25">
      <c r="A1675" s="73" t="s">
        <v>965</v>
      </c>
      <c r="B1675" s="74" t="s">
        <v>964</v>
      </c>
      <c r="C1675" s="74"/>
      <c r="D1675" s="74"/>
      <c r="E1675" s="75">
        <v>1012958.4</v>
      </c>
      <c r="F1675" s="54">
        <v>997900.7</v>
      </c>
      <c r="G1675" s="39">
        <f t="shared" ref="G1675:G1695" si="34">F1675/E1675</f>
        <v>0.98513492755477416</v>
      </c>
      <c r="H1675" s="76"/>
    </row>
    <row r="1676" spans="1:8" s="65" customFormat="1" ht="63" x14ac:dyDescent="0.25">
      <c r="A1676" s="73" t="s">
        <v>1266</v>
      </c>
      <c r="B1676" s="74" t="s">
        <v>1265</v>
      </c>
      <c r="C1676" s="74"/>
      <c r="D1676" s="74"/>
      <c r="E1676" s="75">
        <v>875745.9</v>
      </c>
      <c r="F1676" s="54">
        <v>873753.4</v>
      </c>
      <c r="G1676" s="39">
        <f t="shared" si="34"/>
        <v>0.99772479665619906</v>
      </c>
    </row>
    <row r="1677" spans="1:8" s="65" customFormat="1" ht="47.25" x14ac:dyDescent="0.25">
      <c r="A1677" s="73" t="s">
        <v>1268</v>
      </c>
      <c r="B1677" s="74" t="s">
        <v>1267</v>
      </c>
      <c r="C1677" s="74"/>
      <c r="D1677" s="74"/>
      <c r="E1677" s="75">
        <v>875745.9</v>
      </c>
      <c r="F1677" s="54">
        <v>873753.4</v>
      </c>
      <c r="G1677" s="39">
        <f t="shared" si="34"/>
        <v>0.99772479665619906</v>
      </c>
    </row>
    <row r="1678" spans="1:8" s="65" customFormat="1" ht="78.75" x14ac:dyDescent="0.25">
      <c r="A1678" s="73" t="s">
        <v>1270</v>
      </c>
      <c r="B1678" s="74" t="s">
        <v>1269</v>
      </c>
      <c r="C1678" s="74"/>
      <c r="D1678" s="74"/>
      <c r="E1678" s="75">
        <v>870122.8</v>
      </c>
      <c r="F1678" s="54">
        <v>868130.4</v>
      </c>
      <c r="G1678" s="39">
        <f t="shared" si="34"/>
        <v>0.99771020826025936</v>
      </c>
    </row>
    <row r="1679" spans="1:8" x14ac:dyDescent="0.25">
      <c r="A1679" s="77" t="s">
        <v>72</v>
      </c>
      <c r="B1679" s="78" t="s">
        <v>1269</v>
      </c>
      <c r="C1679" s="78" t="s">
        <v>3</v>
      </c>
      <c r="D1679" s="78"/>
      <c r="E1679" s="79">
        <v>870122.8</v>
      </c>
      <c r="F1679" s="55">
        <v>868130.4</v>
      </c>
      <c r="G1679" s="44">
        <f t="shared" si="34"/>
        <v>0.99771020826025936</v>
      </c>
    </row>
    <row r="1680" spans="1:8" x14ac:dyDescent="0.25">
      <c r="A1680" s="77" t="s">
        <v>561</v>
      </c>
      <c r="B1680" s="78" t="s">
        <v>1269</v>
      </c>
      <c r="C1680" s="78" t="s">
        <v>3</v>
      </c>
      <c r="D1680" s="78" t="s">
        <v>560</v>
      </c>
      <c r="E1680" s="79">
        <v>870122.8</v>
      </c>
      <c r="F1680" s="55">
        <v>868130.4</v>
      </c>
      <c r="G1680" s="44">
        <f t="shared" si="34"/>
        <v>0.99771020826025936</v>
      </c>
    </row>
    <row r="1681" spans="1:7" s="65" customFormat="1" ht="47.25" x14ac:dyDescent="0.25">
      <c r="A1681" s="73" t="s">
        <v>1272</v>
      </c>
      <c r="B1681" s="74" t="s">
        <v>1271</v>
      </c>
      <c r="C1681" s="74"/>
      <c r="D1681" s="74"/>
      <c r="E1681" s="75">
        <v>5623.1</v>
      </c>
      <c r="F1681" s="54">
        <v>5623</v>
      </c>
      <c r="G1681" s="39">
        <f t="shared" si="34"/>
        <v>0.99998221621525485</v>
      </c>
    </row>
    <row r="1682" spans="1:7" ht="61.5" customHeight="1" x14ac:dyDescent="0.25">
      <c r="A1682" s="77" t="s">
        <v>17</v>
      </c>
      <c r="B1682" s="78" t="s">
        <v>1271</v>
      </c>
      <c r="C1682" s="78" t="s">
        <v>16</v>
      </c>
      <c r="D1682" s="78"/>
      <c r="E1682" s="79">
        <v>4381</v>
      </c>
      <c r="F1682" s="55">
        <v>4381</v>
      </c>
      <c r="G1682" s="44">
        <f t="shared" si="34"/>
        <v>1</v>
      </c>
    </row>
    <row r="1683" spans="1:7" x14ac:dyDescent="0.25">
      <c r="A1683" s="77" t="s">
        <v>561</v>
      </c>
      <c r="B1683" s="78" t="s">
        <v>1271</v>
      </c>
      <c r="C1683" s="78" t="s">
        <v>16</v>
      </c>
      <c r="D1683" s="78" t="s">
        <v>560</v>
      </c>
      <c r="E1683" s="79">
        <v>4381</v>
      </c>
      <c r="F1683" s="55">
        <v>4381</v>
      </c>
      <c r="G1683" s="44">
        <f t="shared" si="34"/>
        <v>1</v>
      </c>
    </row>
    <row r="1684" spans="1:7" ht="31.5" x14ac:dyDescent="0.25">
      <c r="A1684" s="77" t="s">
        <v>21</v>
      </c>
      <c r="B1684" s="78" t="s">
        <v>1271</v>
      </c>
      <c r="C1684" s="78" t="s">
        <v>20</v>
      </c>
      <c r="D1684" s="78"/>
      <c r="E1684" s="79">
        <v>490.1</v>
      </c>
      <c r="F1684" s="55">
        <v>490.1</v>
      </c>
      <c r="G1684" s="44">
        <f t="shared" si="34"/>
        <v>1</v>
      </c>
    </row>
    <row r="1685" spans="1:7" x14ac:dyDescent="0.25">
      <c r="A1685" s="77" t="s">
        <v>561</v>
      </c>
      <c r="B1685" s="78" t="s">
        <v>1271</v>
      </c>
      <c r="C1685" s="78" t="s">
        <v>20</v>
      </c>
      <c r="D1685" s="78" t="s">
        <v>560</v>
      </c>
      <c r="E1685" s="79">
        <v>490.1</v>
      </c>
      <c r="F1685" s="55">
        <v>490.1</v>
      </c>
      <c r="G1685" s="44">
        <f t="shared" si="34"/>
        <v>1</v>
      </c>
    </row>
    <row r="1686" spans="1:7" x14ac:dyDescent="0.25">
      <c r="A1686" s="77" t="s">
        <v>72</v>
      </c>
      <c r="B1686" s="78" t="s">
        <v>1271</v>
      </c>
      <c r="C1686" s="78" t="s">
        <v>3</v>
      </c>
      <c r="D1686" s="78"/>
      <c r="E1686" s="79">
        <v>752</v>
      </c>
      <c r="F1686" s="55">
        <v>751.9</v>
      </c>
      <c r="G1686" s="44">
        <f t="shared" si="34"/>
        <v>0.99986702127659577</v>
      </c>
    </row>
    <row r="1687" spans="1:7" x14ac:dyDescent="0.25">
      <c r="A1687" s="77" t="s">
        <v>561</v>
      </c>
      <c r="B1687" s="78" t="s">
        <v>1271</v>
      </c>
      <c r="C1687" s="78" t="s">
        <v>3</v>
      </c>
      <c r="D1687" s="78" t="s">
        <v>560</v>
      </c>
      <c r="E1687" s="79">
        <v>752</v>
      </c>
      <c r="F1687" s="55">
        <v>751.9</v>
      </c>
      <c r="G1687" s="44">
        <f t="shared" si="34"/>
        <v>0.99986702127659577</v>
      </c>
    </row>
    <row r="1688" spans="1:7" s="65" customFormat="1" ht="31.5" x14ac:dyDescent="0.25">
      <c r="A1688" s="73" t="s">
        <v>1274</v>
      </c>
      <c r="B1688" s="74" t="s">
        <v>1273</v>
      </c>
      <c r="C1688" s="74"/>
      <c r="D1688" s="74"/>
      <c r="E1688" s="75">
        <v>54659.3</v>
      </c>
      <c r="F1688" s="54">
        <v>54659.3</v>
      </c>
      <c r="G1688" s="39">
        <f t="shared" si="34"/>
        <v>1</v>
      </c>
    </row>
    <row r="1689" spans="1:7" s="65" customFormat="1" ht="63" x14ac:dyDescent="0.25">
      <c r="A1689" s="73" t="s">
        <v>1276</v>
      </c>
      <c r="B1689" s="74" t="s">
        <v>1275</v>
      </c>
      <c r="C1689" s="74"/>
      <c r="D1689" s="74"/>
      <c r="E1689" s="75">
        <v>54659.3</v>
      </c>
      <c r="F1689" s="54">
        <v>54659.3</v>
      </c>
      <c r="G1689" s="39">
        <f t="shared" si="34"/>
        <v>1</v>
      </c>
    </row>
    <row r="1690" spans="1:7" s="65" customFormat="1" ht="63" x14ac:dyDescent="0.25">
      <c r="A1690" s="73" t="s">
        <v>1278</v>
      </c>
      <c r="B1690" s="74" t="s">
        <v>1277</v>
      </c>
      <c r="C1690" s="74"/>
      <c r="D1690" s="74"/>
      <c r="E1690" s="75">
        <v>54659.3</v>
      </c>
      <c r="F1690" s="54">
        <v>54659.3</v>
      </c>
      <c r="G1690" s="39">
        <f t="shared" si="34"/>
        <v>1</v>
      </c>
    </row>
    <row r="1691" spans="1:7" x14ac:dyDescent="0.25">
      <c r="A1691" s="77" t="s">
        <v>113</v>
      </c>
      <c r="B1691" s="78" t="s">
        <v>1277</v>
      </c>
      <c r="C1691" s="78" t="s">
        <v>112</v>
      </c>
      <c r="D1691" s="78"/>
      <c r="E1691" s="79">
        <v>54659.3</v>
      </c>
      <c r="F1691" s="55">
        <v>54659.3</v>
      </c>
      <c r="G1691" s="44">
        <f t="shared" si="34"/>
        <v>1</v>
      </c>
    </row>
    <row r="1692" spans="1:7" x14ac:dyDescent="0.25">
      <c r="A1692" s="77" t="s">
        <v>561</v>
      </c>
      <c r="B1692" s="78" t="s">
        <v>1277</v>
      </c>
      <c r="C1692" s="78" t="s">
        <v>112</v>
      </c>
      <c r="D1692" s="78" t="s">
        <v>560</v>
      </c>
      <c r="E1692" s="79">
        <v>54659.3</v>
      </c>
      <c r="F1692" s="55">
        <v>54659.3</v>
      </c>
      <c r="G1692" s="44">
        <f t="shared" si="34"/>
        <v>1</v>
      </c>
    </row>
    <row r="1693" spans="1:7" s="65" customFormat="1" ht="47.25" x14ac:dyDescent="0.25">
      <c r="A1693" s="73" t="s">
        <v>967</v>
      </c>
      <c r="B1693" s="74" t="s">
        <v>966</v>
      </c>
      <c r="C1693" s="74"/>
      <c r="D1693" s="74"/>
      <c r="E1693" s="75">
        <v>82553.2</v>
      </c>
      <c r="F1693" s="54">
        <v>69488</v>
      </c>
      <c r="G1693" s="39">
        <f t="shared" si="34"/>
        <v>0.84173599569732005</v>
      </c>
    </row>
    <row r="1694" spans="1:7" s="65" customFormat="1" ht="47.25" x14ac:dyDescent="0.25">
      <c r="A1694" s="73" t="s">
        <v>1260</v>
      </c>
      <c r="B1694" s="74" t="s">
        <v>1259</v>
      </c>
      <c r="C1694" s="74"/>
      <c r="D1694" s="74"/>
      <c r="E1694" s="75">
        <v>39579.9</v>
      </c>
      <c r="F1694" s="54">
        <v>39579.800000000003</v>
      </c>
      <c r="G1694" s="39">
        <f t="shared" si="34"/>
        <v>0.99999747346506696</v>
      </c>
    </row>
    <row r="1695" spans="1:7" s="65" customFormat="1" ht="94.5" x14ac:dyDescent="0.25">
      <c r="A1695" s="73" t="s">
        <v>39</v>
      </c>
      <c r="B1695" s="74" t="s">
        <v>1261</v>
      </c>
      <c r="C1695" s="74"/>
      <c r="D1695" s="74"/>
      <c r="E1695" s="75">
        <v>39579.9</v>
      </c>
      <c r="F1695" s="54">
        <v>39579.800000000003</v>
      </c>
      <c r="G1695" s="39">
        <f t="shared" si="34"/>
        <v>0.99999747346506696</v>
      </c>
    </row>
    <row r="1696" spans="1:7" ht="31.5" x14ac:dyDescent="0.25">
      <c r="A1696" s="77" t="s">
        <v>21</v>
      </c>
      <c r="B1696" s="78" t="s">
        <v>1261</v>
      </c>
      <c r="C1696" s="78" t="s">
        <v>20</v>
      </c>
      <c r="D1696" s="78"/>
      <c r="E1696" s="79">
        <v>39579.9</v>
      </c>
      <c r="F1696" s="55">
        <v>39579.800000000003</v>
      </c>
      <c r="G1696" s="44">
        <f t="shared" ref="G1696:G1759" si="35">F1696/E1696</f>
        <v>0.99999747346506696</v>
      </c>
    </row>
    <row r="1697" spans="1:8" ht="31.5" x14ac:dyDescent="0.25">
      <c r="A1697" s="77" t="s">
        <v>994</v>
      </c>
      <c r="B1697" s="78" t="s">
        <v>1261</v>
      </c>
      <c r="C1697" s="78" t="s">
        <v>20</v>
      </c>
      <c r="D1697" s="78" t="s">
        <v>993</v>
      </c>
      <c r="E1697" s="79">
        <v>39579.9</v>
      </c>
      <c r="F1697" s="55">
        <v>39579.800000000003</v>
      </c>
      <c r="G1697" s="44">
        <f t="shared" si="35"/>
        <v>0.99999747346506696</v>
      </c>
    </row>
    <row r="1698" spans="1:8" s="65" customFormat="1" ht="31.5" x14ac:dyDescent="0.25">
      <c r="A1698" s="73" t="s">
        <v>969</v>
      </c>
      <c r="B1698" s="74" t="s">
        <v>968</v>
      </c>
      <c r="C1698" s="74"/>
      <c r="D1698" s="74"/>
      <c r="E1698" s="75">
        <v>1425</v>
      </c>
      <c r="F1698" s="54">
        <v>1425</v>
      </c>
      <c r="G1698" s="39">
        <f t="shared" si="35"/>
        <v>1</v>
      </c>
    </row>
    <row r="1699" spans="1:8" s="65" customFormat="1" ht="94.5" x14ac:dyDescent="0.25">
      <c r="A1699" s="73" t="s">
        <v>39</v>
      </c>
      <c r="B1699" s="74" t="s">
        <v>970</v>
      </c>
      <c r="C1699" s="74"/>
      <c r="D1699" s="74"/>
      <c r="E1699" s="75">
        <v>1425</v>
      </c>
      <c r="F1699" s="54">
        <v>1425</v>
      </c>
      <c r="G1699" s="39">
        <f t="shared" si="35"/>
        <v>1</v>
      </c>
    </row>
    <row r="1700" spans="1:8" ht="31.5" x14ac:dyDescent="0.25">
      <c r="A1700" s="77" t="s">
        <v>41</v>
      </c>
      <c r="B1700" s="78" t="s">
        <v>970</v>
      </c>
      <c r="C1700" s="78" t="s">
        <v>40</v>
      </c>
      <c r="D1700" s="78"/>
      <c r="E1700" s="79">
        <v>1425</v>
      </c>
      <c r="F1700" s="55">
        <v>1425</v>
      </c>
      <c r="G1700" s="44">
        <f t="shared" si="35"/>
        <v>1</v>
      </c>
    </row>
    <row r="1701" spans="1:8" x14ac:dyDescent="0.25">
      <c r="A1701" s="77" t="s">
        <v>25</v>
      </c>
      <c r="B1701" s="78" t="s">
        <v>970</v>
      </c>
      <c r="C1701" s="78" t="s">
        <v>40</v>
      </c>
      <c r="D1701" s="78" t="s">
        <v>24</v>
      </c>
      <c r="E1701" s="79">
        <v>1425</v>
      </c>
      <c r="F1701" s="55">
        <v>1425</v>
      </c>
      <c r="G1701" s="44">
        <f t="shared" si="35"/>
        <v>1</v>
      </c>
    </row>
    <row r="1702" spans="1:8" s="65" customFormat="1" ht="47.25" x14ac:dyDescent="0.25">
      <c r="A1702" s="73" t="s">
        <v>1442</v>
      </c>
      <c r="B1702" s="74" t="s">
        <v>1441</v>
      </c>
      <c r="C1702" s="74"/>
      <c r="D1702" s="74"/>
      <c r="E1702" s="75">
        <v>41548.300000000003</v>
      </c>
      <c r="F1702" s="54">
        <v>28483.200000000001</v>
      </c>
      <c r="G1702" s="39">
        <f t="shared" si="35"/>
        <v>0.68554429423105157</v>
      </c>
    </row>
    <row r="1703" spans="1:8" s="65" customFormat="1" ht="94.5" x14ac:dyDescent="0.25">
      <c r="A1703" s="73" t="s">
        <v>39</v>
      </c>
      <c r="B1703" s="74" t="s">
        <v>1443</v>
      </c>
      <c r="C1703" s="74"/>
      <c r="D1703" s="74"/>
      <c r="E1703" s="75">
        <v>41548.300000000003</v>
      </c>
      <c r="F1703" s="54">
        <v>28483.200000000001</v>
      </c>
      <c r="G1703" s="39">
        <f t="shared" si="35"/>
        <v>0.68554429423105157</v>
      </c>
    </row>
    <row r="1704" spans="1:8" ht="31.5" x14ac:dyDescent="0.25">
      <c r="A1704" s="77" t="s">
        <v>21</v>
      </c>
      <c r="B1704" s="78" t="s">
        <v>1443</v>
      </c>
      <c r="C1704" s="78" t="s">
        <v>20</v>
      </c>
      <c r="D1704" s="78"/>
      <c r="E1704" s="79">
        <v>41548.300000000003</v>
      </c>
      <c r="F1704" s="55">
        <v>28483.200000000001</v>
      </c>
      <c r="G1704" s="44">
        <f t="shared" si="35"/>
        <v>0.68554429423105157</v>
      </c>
    </row>
    <row r="1705" spans="1:8" x14ac:dyDescent="0.25">
      <c r="A1705" s="77" t="s">
        <v>1440</v>
      </c>
      <c r="B1705" s="78" t="s">
        <v>1443</v>
      </c>
      <c r="C1705" s="78" t="s">
        <v>20</v>
      </c>
      <c r="D1705" s="78" t="s">
        <v>1439</v>
      </c>
      <c r="E1705" s="79">
        <v>41548.300000000003</v>
      </c>
      <c r="F1705" s="55">
        <v>28483.200000000001</v>
      </c>
      <c r="G1705" s="44">
        <f t="shared" si="35"/>
        <v>0.68554429423105157</v>
      </c>
    </row>
    <row r="1706" spans="1:8" s="65" customFormat="1" ht="31.5" x14ac:dyDescent="0.25">
      <c r="A1706" s="73" t="s">
        <v>1445</v>
      </c>
      <c r="B1706" s="74" t="s">
        <v>1444</v>
      </c>
      <c r="C1706" s="74"/>
      <c r="D1706" s="74"/>
      <c r="E1706" s="75">
        <v>10377309.9</v>
      </c>
      <c r="F1706" s="54">
        <v>8936082</v>
      </c>
      <c r="G1706" s="39">
        <f t="shared" si="35"/>
        <v>0.86111738842838259</v>
      </c>
      <c r="H1706" s="76"/>
    </row>
    <row r="1707" spans="1:8" s="65" customFormat="1" ht="31.5" x14ac:dyDescent="0.25">
      <c r="A1707" s="73" t="s">
        <v>1447</v>
      </c>
      <c r="B1707" s="74" t="s">
        <v>1446</v>
      </c>
      <c r="C1707" s="74"/>
      <c r="D1707" s="74"/>
      <c r="E1707" s="75">
        <v>10066937.800000001</v>
      </c>
      <c r="F1707" s="54">
        <v>8697870.3000000007</v>
      </c>
      <c r="G1707" s="39">
        <f t="shared" si="35"/>
        <v>0.8640035801154945</v>
      </c>
    </row>
    <row r="1708" spans="1:8" s="65" customFormat="1" ht="63" x14ac:dyDescent="0.25">
      <c r="A1708" s="73" t="s">
        <v>1449</v>
      </c>
      <c r="B1708" s="74" t="s">
        <v>1448</v>
      </c>
      <c r="C1708" s="74"/>
      <c r="D1708" s="74"/>
      <c r="E1708" s="75">
        <v>2959618.9</v>
      </c>
      <c r="F1708" s="54">
        <v>2799336.3</v>
      </c>
      <c r="G1708" s="39">
        <f t="shared" si="35"/>
        <v>0.94584350032363962</v>
      </c>
    </row>
    <row r="1709" spans="1:8" s="65" customFormat="1" ht="94.5" x14ac:dyDescent="0.25">
      <c r="A1709" s="73" t="s">
        <v>39</v>
      </c>
      <c r="B1709" s="74" t="s">
        <v>1450</v>
      </c>
      <c r="C1709" s="74"/>
      <c r="D1709" s="74"/>
      <c r="E1709" s="75">
        <v>2959618.9</v>
      </c>
      <c r="F1709" s="54">
        <v>2799336.3</v>
      </c>
      <c r="G1709" s="39">
        <f t="shared" si="35"/>
        <v>0.94584350032363962</v>
      </c>
    </row>
    <row r="1710" spans="1:8" ht="31.5" x14ac:dyDescent="0.25">
      <c r="A1710" s="77" t="s">
        <v>21</v>
      </c>
      <c r="B1710" s="78" t="s">
        <v>1450</v>
      </c>
      <c r="C1710" s="78" t="s">
        <v>20</v>
      </c>
      <c r="D1710" s="78"/>
      <c r="E1710" s="79">
        <v>2959618.9</v>
      </c>
      <c r="F1710" s="55">
        <v>2799336.3</v>
      </c>
      <c r="G1710" s="44">
        <f t="shared" si="35"/>
        <v>0.94584350032363962</v>
      </c>
    </row>
    <row r="1711" spans="1:8" x14ac:dyDescent="0.25">
      <c r="A1711" s="77" t="s">
        <v>1440</v>
      </c>
      <c r="B1711" s="78" t="s">
        <v>1450</v>
      </c>
      <c r="C1711" s="78" t="s">
        <v>20</v>
      </c>
      <c r="D1711" s="78" t="s">
        <v>1439</v>
      </c>
      <c r="E1711" s="79">
        <v>2959618.9</v>
      </c>
      <c r="F1711" s="55">
        <v>2799336.3</v>
      </c>
      <c r="G1711" s="44">
        <f t="shared" si="35"/>
        <v>0.94584350032363962</v>
      </c>
    </row>
    <row r="1712" spans="1:8" s="65" customFormat="1" ht="78.75" x14ac:dyDescent="0.25">
      <c r="A1712" s="73" t="s">
        <v>1452</v>
      </c>
      <c r="B1712" s="74" t="s">
        <v>1451</v>
      </c>
      <c r="C1712" s="74"/>
      <c r="D1712" s="74"/>
      <c r="E1712" s="75">
        <v>6568099.2999999998</v>
      </c>
      <c r="F1712" s="54">
        <v>5409078.4000000004</v>
      </c>
      <c r="G1712" s="39">
        <f t="shared" si="35"/>
        <v>0.8235378536375052</v>
      </c>
    </row>
    <row r="1713" spans="1:7" s="65" customFormat="1" ht="94.5" x14ac:dyDescent="0.25">
      <c r="A1713" s="73" t="s">
        <v>39</v>
      </c>
      <c r="B1713" s="74" t="s">
        <v>1453</v>
      </c>
      <c r="C1713" s="74"/>
      <c r="D1713" s="74"/>
      <c r="E1713" s="75">
        <v>2594389.2999999998</v>
      </c>
      <c r="F1713" s="54">
        <v>1591134.4</v>
      </c>
      <c r="G1713" s="39">
        <f t="shared" si="35"/>
        <v>0.61329824325131155</v>
      </c>
    </row>
    <row r="1714" spans="1:7" ht="31.5" x14ac:dyDescent="0.25">
      <c r="A1714" s="77" t="s">
        <v>21</v>
      </c>
      <c r="B1714" s="78" t="s">
        <v>1453</v>
      </c>
      <c r="C1714" s="78" t="s">
        <v>20</v>
      </c>
      <c r="D1714" s="78"/>
      <c r="E1714" s="79">
        <v>719074.6</v>
      </c>
      <c r="F1714" s="55">
        <v>517660.9</v>
      </c>
      <c r="G1714" s="44">
        <f t="shared" si="35"/>
        <v>0.71989874207766491</v>
      </c>
    </row>
    <row r="1715" spans="1:7" x14ac:dyDescent="0.25">
      <c r="A1715" s="77" t="s">
        <v>1440</v>
      </c>
      <c r="B1715" s="78" t="s">
        <v>1453</v>
      </c>
      <c r="C1715" s="78" t="s">
        <v>20</v>
      </c>
      <c r="D1715" s="78" t="s">
        <v>1439</v>
      </c>
      <c r="E1715" s="79">
        <v>719074.6</v>
      </c>
      <c r="F1715" s="55">
        <v>517660.9</v>
      </c>
      <c r="G1715" s="44">
        <f t="shared" si="35"/>
        <v>0.71989874207766491</v>
      </c>
    </row>
    <row r="1716" spans="1:7" ht="31.5" x14ac:dyDescent="0.25">
      <c r="A1716" s="77" t="s">
        <v>362</v>
      </c>
      <c r="B1716" s="78" t="s">
        <v>1453</v>
      </c>
      <c r="C1716" s="78" t="s">
        <v>361</v>
      </c>
      <c r="D1716" s="78"/>
      <c r="E1716" s="79">
        <v>1875314.7</v>
      </c>
      <c r="F1716" s="55">
        <v>1073473.5</v>
      </c>
      <c r="G1716" s="44">
        <f t="shared" si="35"/>
        <v>0.57242312450278343</v>
      </c>
    </row>
    <row r="1717" spans="1:7" x14ac:dyDescent="0.25">
      <c r="A1717" s="77" t="s">
        <v>1440</v>
      </c>
      <c r="B1717" s="78" t="s">
        <v>1453</v>
      </c>
      <c r="C1717" s="78" t="s">
        <v>361</v>
      </c>
      <c r="D1717" s="78" t="s">
        <v>1439</v>
      </c>
      <c r="E1717" s="79">
        <v>1875314.7</v>
      </c>
      <c r="F1717" s="55">
        <v>1073473.5</v>
      </c>
      <c r="G1717" s="44">
        <f t="shared" si="35"/>
        <v>0.57242312450278343</v>
      </c>
    </row>
    <row r="1718" spans="1:7" s="65" customFormat="1" ht="63" x14ac:dyDescent="0.25">
      <c r="A1718" s="73" t="s">
        <v>1455</v>
      </c>
      <c r="B1718" s="74" t="s">
        <v>1454</v>
      </c>
      <c r="C1718" s="74"/>
      <c r="D1718" s="74"/>
      <c r="E1718" s="75">
        <v>1960655.4</v>
      </c>
      <c r="F1718" s="54">
        <v>1902792.1</v>
      </c>
      <c r="G1718" s="39">
        <f t="shared" si="35"/>
        <v>0.97048777668936637</v>
      </c>
    </row>
    <row r="1719" spans="1:7" ht="31.5" x14ac:dyDescent="0.25">
      <c r="A1719" s="77" t="s">
        <v>362</v>
      </c>
      <c r="B1719" s="78" t="s">
        <v>1454</v>
      </c>
      <c r="C1719" s="78" t="s">
        <v>361</v>
      </c>
      <c r="D1719" s="78"/>
      <c r="E1719" s="79">
        <v>1960655.4</v>
      </c>
      <c r="F1719" s="55">
        <v>1902792.1</v>
      </c>
      <c r="G1719" s="44">
        <f t="shared" si="35"/>
        <v>0.97048777668936637</v>
      </c>
    </row>
    <row r="1720" spans="1:7" x14ac:dyDescent="0.25">
      <c r="A1720" s="77" t="s">
        <v>1440</v>
      </c>
      <c r="B1720" s="78" t="s">
        <v>1454</v>
      </c>
      <c r="C1720" s="78" t="s">
        <v>361</v>
      </c>
      <c r="D1720" s="78" t="s">
        <v>1439</v>
      </c>
      <c r="E1720" s="79">
        <v>1960655.4</v>
      </c>
      <c r="F1720" s="55">
        <v>1902792.1</v>
      </c>
      <c r="G1720" s="44">
        <f t="shared" si="35"/>
        <v>0.97048777668936637</v>
      </c>
    </row>
    <row r="1721" spans="1:7" s="65" customFormat="1" ht="110.25" x14ac:dyDescent="0.25">
      <c r="A1721" s="81" t="s">
        <v>1457</v>
      </c>
      <c r="B1721" s="74" t="s">
        <v>1456</v>
      </c>
      <c r="C1721" s="74"/>
      <c r="D1721" s="74"/>
      <c r="E1721" s="75">
        <v>609054.5</v>
      </c>
      <c r="F1721" s="54">
        <v>705954.5</v>
      </c>
      <c r="G1721" s="39">
        <f t="shared" si="35"/>
        <v>1.1590990625633666</v>
      </c>
    </row>
    <row r="1722" spans="1:7" ht="31.5" x14ac:dyDescent="0.25">
      <c r="A1722" s="77" t="s">
        <v>362</v>
      </c>
      <c r="B1722" s="78" t="s">
        <v>1456</v>
      </c>
      <c r="C1722" s="78" t="s">
        <v>361</v>
      </c>
      <c r="D1722" s="78"/>
      <c r="E1722" s="79">
        <v>609054.5</v>
      </c>
      <c r="F1722" s="55">
        <v>705954.5</v>
      </c>
      <c r="G1722" s="44">
        <f t="shared" si="35"/>
        <v>1.1590990625633666</v>
      </c>
    </row>
    <row r="1723" spans="1:7" x14ac:dyDescent="0.25">
      <c r="A1723" s="77" t="s">
        <v>1440</v>
      </c>
      <c r="B1723" s="78" t="s">
        <v>1456</v>
      </c>
      <c r="C1723" s="78" t="s">
        <v>361</v>
      </c>
      <c r="D1723" s="78" t="s">
        <v>1439</v>
      </c>
      <c r="E1723" s="79">
        <v>609054.5</v>
      </c>
      <c r="F1723" s="55">
        <v>705954.5</v>
      </c>
      <c r="G1723" s="44">
        <f t="shared" si="35"/>
        <v>1.1590990625633666</v>
      </c>
    </row>
    <row r="1724" spans="1:7" s="65" customFormat="1" ht="63" x14ac:dyDescent="0.25">
      <c r="A1724" s="73" t="s">
        <v>1459</v>
      </c>
      <c r="B1724" s="74" t="s">
        <v>1458</v>
      </c>
      <c r="C1724" s="74"/>
      <c r="D1724" s="74"/>
      <c r="E1724" s="75">
        <v>1404000.1</v>
      </c>
      <c r="F1724" s="54">
        <v>1209197.3999999999</v>
      </c>
      <c r="G1724" s="39">
        <f t="shared" si="35"/>
        <v>0.86125164805899934</v>
      </c>
    </row>
    <row r="1725" spans="1:7" ht="31.5" x14ac:dyDescent="0.25">
      <c r="A1725" s="77" t="s">
        <v>362</v>
      </c>
      <c r="B1725" s="78" t="s">
        <v>1458</v>
      </c>
      <c r="C1725" s="78" t="s">
        <v>361</v>
      </c>
      <c r="D1725" s="78"/>
      <c r="E1725" s="79">
        <v>1404000.1</v>
      </c>
      <c r="F1725" s="55">
        <v>1209197.3999999999</v>
      </c>
      <c r="G1725" s="44">
        <f t="shared" si="35"/>
        <v>0.86125164805899934</v>
      </c>
    </row>
    <row r="1726" spans="1:7" x14ac:dyDescent="0.25">
      <c r="A1726" s="77" t="s">
        <v>1440</v>
      </c>
      <c r="B1726" s="78" t="s">
        <v>1458</v>
      </c>
      <c r="C1726" s="78" t="s">
        <v>361</v>
      </c>
      <c r="D1726" s="78" t="s">
        <v>1439</v>
      </c>
      <c r="E1726" s="79">
        <v>1404000.1</v>
      </c>
      <c r="F1726" s="55">
        <v>1209197.3999999999</v>
      </c>
      <c r="G1726" s="44">
        <f t="shared" si="35"/>
        <v>0.86125164805899934</v>
      </c>
    </row>
    <row r="1727" spans="1:7" s="65" customFormat="1" ht="47.25" x14ac:dyDescent="0.25">
      <c r="A1727" s="73" t="s">
        <v>1461</v>
      </c>
      <c r="B1727" s="74" t="s">
        <v>1460</v>
      </c>
      <c r="C1727" s="74"/>
      <c r="D1727" s="74"/>
      <c r="E1727" s="75">
        <v>79313.100000000006</v>
      </c>
      <c r="F1727" s="54">
        <v>35199.800000000003</v>
      </c>
      <c r="G1727" s="39">
        <f t="shared" si="35"/>
        <v>0.44380814770826005</v>
      </c>
    </row>
    <row r="1728" spans="1:7" s="65" customFormat="1" ht="94.5" x14ac:dyDescent="0.25">
      <c r="A1728" s="73" t="s">
        <v>39</v>
      </c>
      <c r="B1728" s="74" t="s">
        <v>1462</v>
      </c>
      <c r="C1728" s="74"/>
      <c r="D1728" s="74"/>
      <c r="E1728" s="75">
        <v>79313.100000000006</v>
      </c>
      <c r="F1728" s="54">
        <v>35199.800000000003</v>
      </c>
      <c r="G1728" s="39">
        <f t="shared" si="35"/>
        <v>0.44380814770826005</v>
      </c>
    </row>
    <row r="1729" spans="1:8" ht="31.5" x14ac:dyDescent="0.25">
      <c r="A1729" s="77" t="s">
        <v>21</v>
      </c>
      <c r="B1729" s="78" t="s">
        <v>1462</v>
      </c>
      <c r="C1729" s="78" t="s">
        <v>20</v>
      </c>
      <c r="D1729" s="78"/>
      <c r="E1729" s="79">
        <v>79313.100000000006</v>
      </c>
      <c r="F1729" s="55">
        <v>35199.800000000003</v>
      </c>
      <c r="G1729" s="44">
        <f t="shared" si="35"/>
        <v>0.44380814770826005</v>
      </c>
    </row>
    <row r="1730" spans="1:8" x14ac:dyDescent="0.25">
      <c r="A1730" s="77" t="s">
        <v>1440</v>
      </c>
      <c r="B1730" s="78" t="s">
        <v>1462</v>
      </c>
      <c r="C1730" s="78" t="s">
        <v>20</v>
      </c>
      <c r="D1730" s="78" t="s">
        <v>1439</v>
      </c>
      <c r="E1730" s="79">
        <v>79313.100000000006</v>
      </c>
      <c r="F1730" s="55">
        <v>35199.800000000003</v>
      </c>
      <c r="G1730" s="44">
        <f t="shared" si="35"/>
        <v>0.44380814770826005</v>
      </c>
    </row>
    <row r="1731" spans="1:8" s="65" customFormat="1" ht="78.75" x14ac:dyDescent="0.25">
      <c r="A1731" s="73" t="s">
        <v>1464</v>
      </c>
      <c r="B1731" s="74" t="s">
        <v>1463</v>
      </c>
      <c r="C1731" s="74"/>
      <c r="D1731" s="74"/>
      <c r="E1731" s="75">
        <v>459906.5</v>
      </c>
      <c r="F1731" s="54">
        <v>454255.8</v>
      </c>
      <c r="G1731" s="39">
        <f t="shared" si="35"/>
        <v>0.98771337217456157</v>
      </c>
    </row>
    <row r="1732" spans="1:8" s="65" customFormat="1" ht="78.75" x14ac:dyDescent="0.25">
      <c r="A1732" s="73" t="s">
        <v>1466</v>
      </c>
      <c r="B1732" s="74" t="s">
        <v>1465</v>
      </c>
      <c r="C1732" s="74"/>
      <c r="D1732" s="74"/>
      <c r="E1732" s="75">
        <v>459906.5</v>
      </c>
      <c r="F1732" s="54">
        <v>454255.8</v>
      </c>
      <c r="G1732" s="39">
        <f t="shared" si="35"/>
        <v>0.98771337217456157</v>
      </c>
    </row>
    <row r="1733" spans="1:8" x14ac:dyDescent="0.25">
      <c r="A1733" s="77" t="s">
        <v>113</v>
      </c>
      <c r="B1733" s="78" t="s">
        <v>1465</v>
      </c>
      <c r="C1733" s="78" t="s">
        <v>112</v>
      </c>
      <c r="D1733" s="78"/>
      <c r="E1733" s="79">
        <v>459906.5</v>
      </c>
      <c r="F1733" s="55">
        <v>454255.8</v>
      </c>
      <c r="G1733" s="44">
        <f t="shared" si="35"/>
        <v>0.98771337217456157</v>
      </c>
    </row>
    <row r="1734" spans="1:8" x14ac:dyDescent="0.25">
      <c r="A1734" s="77" t="s">
        <v>1440</v>
      </c>
      <c r="B1734" s="78" t="s">
        <v>1465</v>
      </c>
      <c r="C1734" s="78" t="s">
        <v>112</v>
      </c>
      <c r="D1734" s="78" t="s">
        <v>1439</v>
      </c>
      <c r="E1734" s="79">
        <v>459906.5</v>
      </c>
      <c r="F1734" s="55">
        <v>454255.8</v>
      </c>
      <c r="G1734" s="44">
        <f t="shared" si="35"/>
        <v>0.98771337217456157</v>
      </c>
    </row>
    <row r="1735" spans="1:8" s="65" customFormat="1" ht="31.5" x14ac:dyDescent="0.25">
      <c r="A1735" s="73" t="s">
        <v>1468</v>
      </c>
      <c r="B1735" s="74" t="s">
        <v>1467</v>
      </c>
      <c r="C1735" s="74"/>
      <c r="D1735" s="74"/>
      <c r="E1735" s="75">
        <v>310372.09999999998</v>
      </c>
      <c r="F1735" s="54">
        <v>238211.7</v>
      </c>
      <c r="G1735" s="39">
        <f t="shared" si="35"/>
        <v>0.76750358682368691</v>
      </c>
    </row>
    <row r="1736" spans="1:8" s="65" customFormat="1" ht="78.75" x14ac:dyDescent="0.25">
      <c r="A1736" s="73" t="s">
        <v>1470</v>
      </c>
      <c r="B1736" s="74" t="s">
        <v>1469</v>
      </c>
      <c r="C1736" s="74"/>
      <c r="D1736" s="74"/>
      <c r="E1736" s="75">
        <v>310372.09999999998</v>
      </c>
      <c r="F1736" s="54">
        <v>238211.7</v>
      </c>
      <c r="G1736" s="39">
        <f t="shared" si="35"/>
        <v>0.76750358682368691</v>
      </c>
    </row>
    <row r="1737" spans="1:8" s="65" customFormat="1" ht="94.5" x14ac:dyDescent="0.25">
      <c r="A1737" s="73" t="s">
        <v>1472</v>
      </c>
      <c r="B1737" s="74" t="s">
        <v>1471</v>
      </c>
      <c r="C1737" s="74"/>
      <c r="D1737" s="74"/>
      <c r="E1737" s="75">
        <v>310372.09999999998</v>
      </c>
      <c r="F1737" s="54">
        <v>238211.7</v>
      </c>
      <c r="G1737" s="39">
        <f t="shared" si="35"/>
        <v>0.76750358682368691</v>
      </c>
    </row>
    <row r="1738" spans="1:8" x14ac:dyDescent="0.25">
      <c r="A1738" s="77" t="s">
        <v>113</v>
      </c>
      <c r="B1738" s="78" t="s">
        <v>1471</v>
      </c>
      <c r="C1738" s="78" t="s">
        <v>112</v>
      </c>
      <c r="D1738" s="78"/>
      <c r="E1738" s="79">
        <v>310372.09999999998</v>
      </c>
      <c r="F1738" s="55">
        <v>238211.7</v>
      </c>
      <c r="G1738" s="44">
        <f t="shared" si="35"/>
        <v>0.76750358682368691</v>
      </c>
    </row>
    <row r="1739" spans="1:8" x14ac:dyDescent="0.25">
      <c r="A1739" s="77" t="s">
        <v>1440</v>
      </c>
      <c r="B1739" s="78" t="s">
        <v>1471</v>
      </c>
      <c r="C1739" s="78" t="s">
        <v>112</v>
      </c>
      <c r="D1739" s="78" t="s">
        <v>1439</v>
      </c>
      <c r="E1739" s="79">
        <v>310372.09999999998</v>
      </c>
      <c r="F1739" s="55">
        <v>238211.7</v>
      </c>
      <c r="G1739" s="44">
        <f t="shared" si="35"/>
        <v>0.76750358682368691</v>
      </c>
    </row>
    <row r="1740" spans="1:8" s="65" customFormat="1" ht="31.5" x14ac:dyDescent="0.25">
      <c r="A1740" s="73" t="s">
        <v>173</v>
      </c>
      <c r="B1740" s="74" t="s">
        <v>172</v>
      </c>
      <c r="C1740" s="74"/>
      <c r="D1740" s="74"/>
      <c r="E1740" s="75">
        <v>3127565.9</v>
      </c>
      <c r="F1740" s="54">
        <v>2612305.7999999998</v>
      </c>
      <c r="G1740" s="39">
        <f t="shared" si="35"/>
        <v>0.83525204057251035</v>
      </c>
      <c r="H1740" s="76"/>
    </row>
    <row r="1741" spans="1:8" s="65" customFormat="1" ht="47.25" x14ac:dyDescent="0.25">
      <c r="A1741" s="73" t="s">
        <v>1474</v>
      </c>
      <c r="B1741" s="74" t="s">
        <v>1473</v>
      </c>
      <c r="C1741" s="74"/>
      <c r="D1741" s="74"/>
      <c r="E1741" s="75">
        <v>12519.6</v>
      </c>
      <c r="F1741" s="54">
        <v>10622.3</v>
      </c>
      <c r="G1741" s="39">
        <f t="shared" si="35"/>
        <v>0.84845362471644448</v>
      </c>
    </row>
    <row r="1742" spans="1:8" s="65" customFormat="1" ht="47.25" x14ac:dyDescent="0.25">
      <c r="A1742" s="73" t="s">
        <v>1476</v>
      </c>
      <c r="B1742" s="74" t="s">
        <v>1475</v>
      </c>
      <c r="C1742" s="74"/>
      <c r="D1742" s="74"/>
      <c r="E1742" s="75">
        <v>2501.6</v>
      </c>
      <c r="F1742" s="54">
        <v>1682.1</v>
      </c>
      <c r="G1742" s="39">
        <f t="shared" si="35"/>
        <v>0.67240965781899587</v>
      </c>
    </row>
    <row r="1743" spans="1:8" s="65" customFormat="1" ht="173.25" x14ac:dyDescent="0.25">
      <c r="A1743" s="81" t="s">
        <v>1478</v>
      </c>
      <c r="B1743" s="74" t="s">
        <v>1477</v>
      </c>
      <c r="C1743" s="74"/>
      <c r="D1743" s="74"/>
      <c r="E1743" s="75">
        <v>2501.6</v>
      </c>
      <c r="F1743" s="54">
        <v>1682.1</v>
      </c>
      <c r="G1743" s="39">
        <f t="shared" si="35"/>
        <v>0.67240965781899587</v>
      </c>
    </row>
    <row r="1744" spans="1:8" x14ac:dyDescent="0.25">
      <c r="A1744" s="77" t="s">
        <v>113</v>
      </c>
      <c r="B1744" s="78" t="s">
        <v>1477</v>
      </c>
      <c r="C1744" s="78" t="s">
        <v>112</v>
      </c>
      <c r="D1744" s="78"/>
      <c r="E1744" s="79">
        <v>2501.6</v>
      </c>
      <c r="F1744" s="55">
        <v>1682.1</v>
      </c>
      <c r="G1744" s="44">
        <f t="shared" si="35"/>
        <v>0.67240965781899587</v>
      </c>
    </row>
    <row r="1745" spans="1:7" x14ac:dyDescent="0.25">
      <c r="A1745" s="77" t="s">
        <v>1440</v>
      </c>
      <c r="B1745" s="78" t="s">
        <v>1477</v>
      </c>
      <c r="C1745" s="78" t="s">
        <v>112</v>
      </c>
      <c r="D1745" s="78" t="s">
        <v>1439</v>
      </c>
      <c r="E1745" s="79">
        <v>2501.6</v>
      </c>
      <c r="F1745" s="55">
        <v>1682.1</v>
      </c>
      <c r="G1745" s="44">
        <f t="shared" si="35"/>
        <v>0.67240965781899587</v>
      </c>
    </row>
    <row r="1746" spans="1:7" s="65" customFormat="1" ht="31.5" x14ac:dyDescent="0.25">
      <c r="A1746" s="73" t="s">
        <v>1590</v>
      </c>
      <c r="B1746" s="74" t="s">
        <v>1589</v>
      </c>
      <c r="C1746" s="74"/>
      <c r="D1746" s="74"/>
      <c r="E1746" s="75">
        <v>10018</v>
      </c>
      <c r="F1746" s="54">
        <v>8940.2000000000007</v>
      </c>
      <c r="G1746" s="39">
        <f t="shared" si="35"/>
        <v>0.89241365542024365</v>
      </c>
    </row>
    <row r="1747" spans="1:7" s="65" customFormat="1" ht="47.25" x14ac:dyDescent="0.25">
      <c r="A1747" s="73" t="s">
        <v>1592</v>
      </c>
      <c r="B1747" s="74" t="s">
        <v>1591</v>
      </c>
      <c r="C1747" s="74"/>
      <c r="D1747" s="74"/>
      <c r="E1747" s="75">
        <v>10018</v>
      </c>
      <c r="F1747" s="54">
        <v>8940.2000000000007</v>
      </c>
      <c r="G1747" s="39">
        <f t="shared" si="35"/>
        <v>0.89241365542024365</v>
      </c>
    </row>
    <row r="1748" spans="1:7" x14ac:dyDescent="0.25">
      <c r="A1748" s="77" t="s">
        <v>81</v>
      </c>
      <c r="B1748" s="78" t="s">
        <v>1591</v>
      </c>
      <c r="C1748" s="78" t="s">
        <v>80</v>
      </c>
      <c r="D1748" s="78"/>
      <c r="E1748" s="79">
        <v>10018</v>
      </c>
      <c r="F1748" s="55">
        <v>8940.2000000000007</v>
      </c>
      <c r="G1748" s="44">
        <f t="shared" si="35"/>
        <v>0.89241365542024365</v>
      </c>
    </row>
    <row r="1749" spans="1:7" x14ac:dyDescent="0.25">
      <c r="A1749" s="77" t="s">
        <v>164</v>
      </c>
      <c r="B1749" s="78" t="s">
        <v>1591</v>
      </c>
      <c r="C1749" s="78" t="s">
        <v>80</v>
      </c>
      <c r="D1749" s="78" t="s">
        <v>163</v>
      </c>
      <c r="E1749" s="79">
        <v>10018</v>
      </c>
      <c r="F1749" s="55">
        <v>8940.2000000000007</v>
      </c>
      <c r="G1749" s="44">
        <f t="shared" si="35"/>
        <v>0.89241365542024365</v>
      </c>
    </row>
    <row r="1750" spans="1:7" s="65" customFormat="1" ht="47.25" x14ac:dyDescent="0.25">
      <c r="A1750" s="73" t="s">
        <v>1512</v>
      </c>
      <c r="B1750" s="74" t="s">
        <v>1511</v>
      </c>
      <c r="C1750" s="74"/>
      <c r="D1750" s="74"/>
      <c r="E1750" s="75">
        <v>550045.80000000005</v>
      </c>
      <c r="F1750" s="54">
        <v>175218.2</v>
      </c>
      <c r="G1750" s="39">
        <f t="shared" si="35"/>
        <v>0.31855201875916517</v>
      </c>
    </row>
    <row r="1751" spans="1:7" s="65" customFormat="1" ht="47.25" x14ac:dyDescent="0.25">
      <c r="A1751" s="73" t="s">
        <v>1514</v>
      </c>
      <c r="B1751" s="74" t="s">
        <v>1513</v>
      </c>
      <c r="C1751" s="74"/>
      <c r="D1751" s="74"/>
      <c r="E1751" s="75">
        <v>550045.80000000005</v>
      </c>
      <c r="F1751" s="54">
        <v>175218.2</v>
      </c>
      <c r="G1751" s="39">
        <f t="shared" si="35"/>
        <v>0.31855201875916517</v>
      </c>
    </row>
    <row r="1752" spans="1:7" s="65" customFormat="1" ht="63" x14ac:dyDescent="0.25">
      <c r="A1752" s="73" t="s">
        <v>1516</v>
      </c>
      <c r="B1752" s="74" t="s">
        <v>1515</v>
      </c>
      <c r="C1752" s="74"/>
      <c r="D1752" s="74"/>
      <c r="E1752" s="75">
        <v>550045.80000000005</v>
      </c>
      <c r="F1752" s="54">
        <v>175218.2</v>
      </c>
      <c r="G1752" s="39">
        <f t="shared" si="35"/>
        <v>0.31855201875916517</v>
      </c>
    </row>
    <row r="1753" spans="1:7" x14ac:dyDescent="0.25">
      <c r="A1753" s="77" t="s">
        <v>113</v>
      </c>
      <c r="B1753" s="78" t="s">
        <v>1515</v>
      </c>
      <c r="C1753" s="78" t="s">
        <v>112</v>
      </c>
      <c r="D1753" s="78"/>
      <c r="E1753" s="79">
        <v>550045.80000000005</v>
      </c>
      <c r="F1753" s="55">
        <v>175218.2</v>
      </c>
      <c r="G1753" s="44">
        <f t="shared" si="35"/>
        <v>0.31855201875916517</v>
      </c>
    </row>
    <row r="1754" spans="1:7" x14ac:dyDescent="0.25">
      <c r="A1754" s="77" t="s">
        <v>1184</v>
      </c>
      <c r="B1754" s="78" t="s">
        <v>1515</v>
      </c>
      <c r="C1754" s="78" t="s">
        <v>112</v>
      </c>
      <c r="D1754" s="78" t="s">
        <v>1183</v>
      </c>
      <c r="E1754" s="79">
        <v>550045.80000000005</v>
      </c>
      <c r="F1754" s="55">
        <v>175218.2</v>
      </c>
      <c r="G1754" s="44">
        <f t="shared" si="35"/>
        <v>0.31855201875916517</v>
      </c>
    </row>
    <row r="1755" spans="1:7" s="65" customFormat="1" ht="63" x14ac:dyDescent="0.25">
      <c r="A1755" s="73" t="s">
        <v>1518</v>
      </c>
      <c r="B1755" s="74" t="s">
        <v>1517</v>
      </c>
      <c r="C1755" s="74"/>
      <c r="D1755" s="74"/>
      <c r="E1755" s="75">
        <v>1452426.5</v>
      </c>
      <c r="F1755" s="54">
        <v>1359937.5</v>
      </c>
      <c r="G1755" s="39">
        <f t="shared" si="35"/>
        <v>0.93632104619407597</v>
      </c>
    </row>
    <row r="1756" spans="1:7" s="65" customFormat="1" ht="63" x14ac:dyDescent="0.25">
      <c r="A1756" s="73" t="s">
        <v>1520</v>
      </c>
      <c r="B1756" s="74" t="s">
        <v>1519</v>
      </c>
      <c r="C1756" s="74"/>
      <c r="D1756" s="74"/>
      <c r="E1756" s="75">
        <v>1452426.5</v>
      </c>
      <c r="F1756" s="54">
        <v>1359937.5</v>
      </c>
      <c r="G1756" s="39">
        <f t="shared" si="35"/>
        <v>0.93632104619407597</v>
      </c>
    </row>
    <row r="1757" spans="1:7" s="65" customFormat="1" ht="94.5" x14ac:dyDescent="0.25">
      <c r="A1757" s="73" t="s">
        <v>1522</v>
      </c>
      <c r="B1757" s="74" t="s">
        <v>1521</v>
      </c>
      <c r="C1757" s="74"/>
      <c r="D1757" s="74"/>
      <c r="E1757" s="75">
        <v>1452426.5</v>
      </c>
      <c r="F1757" s="54">
        <v>1359937.5</v>
      </c>
      <c r="G1757" s="39">
        <f t="shared" si="35"/>
        <v>0.93632104619407597</v>
      </c>
    </row>
    <row r="1758" spans="1:7" x14ac:dyDescent="0.25">
      <c r="A1758" s="77" t="s">
        <v>113</v>
      </c>
      <c r="B1758" s="78" t="s">
        <v>1521</v>
      </c>
      <c r="C1758" s="78" t="s">
        <v>112</v>
      </c>
      <c r="D1758" s="78"/>
      <c r="E1758" s="79">
        <v>1452426.5</v>
      </c>
      <c r="F1758" s="55">
        <v>1359937.5</v>
      </c>
      <c r="G1758" s="44">
        <f t="shared" si="35"/>
        <v>0.93632104619407597</v>
      </c>
    </row>
    <row r="1759" spans="1:7" x14ac:dyDescent="0.25">
      <c r="A1759" s="77" t="s">
        <v>1184</v>
      </c>
      <c r="B1759" s="78" t="s">
        <v>1521</v>
      </c>
      <c r="C1759" s="78" t="s">
        <v>112</v>
      </c>
      <c r="D1759" s="78" t="s">
        <v>1183</v>
      </c>
      <c r="E1759" s="79">
        <v>1452426.5</v>
      </c>
      <c r="F1759" s="55">
        <v>1359937.5</v>
      </c>
      <c r="G1759" s="44">
        <f t="shared" si="35"/>
        <v>0.93632104619407597</v>
      </c>
    </row>
    <row r="1760" spans="1:7" s="65" customFormat="1" ht="94.5" x14ac:dyDescent="0.25">
      <c r="A1760" s="73" t="s">
        <v>1524</v>
      </c>
      <c r="B1760" s="74" t="s">
        <v>1523</v>
      </c>
      <c r="C1760" s="74"/>
      <c r="D1760" s="74"/>
      <c r="E1760" s="75">
        <v>220485.8</v>
      </c>
      <c r="F1760" s="54">
        <v>176573.9</v>
      </c>
      <c r="G1760" s="39">
        <f t="shared" ref="G1760:G1800" si="36">F1760/E1760</f>
        <v>0.80084023551630079</v>
      </c>
    </row>
    <row r="1761" spans="1:7" s="65" customFormat="1" ht="63" x14ac:dyDescent="0.25">
      <c r="A1761" s="73" t="s">
        <v>1526</v>
      </c>
      <c r="B1761" s="74" t="s">
        <v>1525</v>
      </c>
      <c r="C1761" s="74"/>
      <c r="D1761" s="74"/>
      <c r="E1761" s="75">
        <v>220485.8</v>
      </c>
      <c r="F1761" s="54">
        <v>176573.9</v>
      </c>
      <c r="G1761" s="39">
        <f t="shared" si="36"/>
        <v>0.80084023551630079</v>
      </c>
    </row>
    <row r="1762" spans="1:7" s="65" customFormat="1" ht="47.25" x14ac:dyDescent="0.25">
      <c r="A1762" s="73" t="s">
        <v>1528</v>
      </c>
      <c r="B1762" s="74" t="s">
        <v>1527</v>
      </c>
      <c r="C1762" s="74"/>
      <c r="D1762" s="74"/>
      <c r="E1762" s="75">
        <v>129624.3</v>
      </c>
      <c r="F1762" s="54">
        <v>129624.3</v>
      </c>
      <c r="G1762" s="39">
        <f t="shared" si="36"/>
        <v>1</v>
      </c>
    </row>
    <row r="1763" spans="1:7" x14ac:dyDescent="0.25">
      <c r="A1763" s="77" t="s">
        <v>113</v>
      </c>
      <c r="B1763" s="78" t="s">
        <v>1527</v>
      </c>
      <c r="C1763" s="78" t="s">
        <v>112</v>
      </c>
      <c r="D1763" s="78"/>
      <c r="E1763" s="79">
        <v>129624.3</v>
      </c>
      <c r="F1763" s="55">
        <v>129624.3</v>
      </c>
      <c r="G1763" s="44">
        <f t="shared" si="36"/>
        <v>1</v>
      </c>
    </row>
    <row r="1764" spans="1:7" x14ac:dyDescent="0.25">
      <c r="A1764" s="77" t="s">
        <v>1184</v>
      </c>
      <c r="B1764" s="78" t="s">
        <v>1527</v>
      </c>
      <c r="C1764" s="78" t="s">
        <v>112</v>
      </c>
      <c r="D1764" s="78" t="s">
        <v>1183</v>
      </c>
      <c r="E1764" s="79">
        <v>129624.3</v>
      </c>
      <c r="F1764" s="55">
        <v>129624.3</v>
      </c>
      <c r="G1764" s="44">
        <f t="shared" si="36"/>
        <v>1</v>
      </c>
    </row>
    <row r="1765" spans="1:7" s="65" customFormat="1" ht="63" x14ac:dyDescent="0.25">
      <c r="A1765" s="73" t="s">
        <v>1530</v>
      </c>
      <c r="B1765" s="74" t="s">
        <v>1529</v>
      </c>
      <c r="C1765" s="74"/>
      <c r="D1765" s="74"/>
      <c r="E1765" s="75">
        <v>74824.399999999994</v>
      </c>
      <c r="F1765" s="54">
        <v>30912.5</v>
      </c>
      <c r="G1765" s="39">
        <f t="shared" si="36"/>
        <v>0.41313395095717442</v>
      </c>
    </row>
    <row r="1766" spans="1:7" x14ac:dyDescent="0.25">
      <c r="A1766" s="77" t="s">
        <v>113</v>
      </c>
      <c r="B1766" s="78" t="s">
        <v>1529</v>
      </c>
      <c r="C1766" s="78" t="s">
        <v>112</v>
      </c>
      <c r="D1766" s="78"/>
      <c r="E1766" s="79">
        <v>74824.399999999994</v>
      </c>
      <c r="F1766" s="55">
        <v>30912.5</v>
      </c>
      <c r="G1766" s="44">
        <f t="shared" si="36"/>
        <v>0.41313395095717442</v>
      </c>
    </row>
    <row r="1767" spans="1:7" x14ac:dyDescent="0.25">
      <c r="A1767" s="77" t="s">
        <v>1184</v>
      </c>
      <c r="B1767" s="78" t="s">
        <v>1529</v>
      </c>
      <c r="C1767" s="78" t="s">
        <v>112</v>
      </c>
      <c r="D1767" s="78" t="s">
        <v>1183</v>
      </c>
      <c r="E1767" s="79">
        <v>74824.399999999994</v>
      </c>
      <c r="F1767" s="55">
        <v>30912.5</v>
      </c>
      <c r="G1767" s="44">
        <f t="shared" si="36"/>
        <v>0.41313395095717442</v>
      </c>
    </row>
    <row r="1768" spans="1:7" s="65" customFormat="1" ht="78.75" x14ac:dyDescent="0.25">
      <c r="A1768" s="73" t="s">
        <v>1532</v>
      </c>
      <c r="B1768" s="74" t="s">
        <v>1531</v>
      </c>
      <c r="C1768" s="74"/>
      <c r="D1768" s="74"/>
      <c r="E1768" s="75">
        <v>16037.1</v>
      </c>
      <c r="F1768" s="54">
        <v>16037.1</v>
      </c>
      <c r="G1768" s="39">
        <f t="shared" si="36"/>
        <v>1</v>
      </c>
    </row>
    <row r="1769" spans="1:7" x14ac:dyDescent="0.25">
      <c r="A1769" s="77" t="s">
        <v>113</v>
      </c>
      <c r="B1769" s="78" t="s">
        <v>1531</v>
      </c>
      <c r="C1769" s="78" t="s">
        <v>112</v>
      </c>
      <c r="D1769" s="78"/>
      <c r="E1769" s="79">
        <v>16037.1</v>
      </c>
      <c r="F1769" s="55">
        <v>16037.1</v>
      </c>
      <c r="G1769" s="44">
        <f t="shared" si="36"/>
        <v>1</v>
      </c>
    </row>
    <row r="1770" spans="1:7" x14ac:dyDescent="0.25">
      <c r="A1770" s="77" t="s">
        <v>1184</v>
      </c>
      <c r="B1770" s="78" t="s">
        <v>1531</v>
      </c>
      <c r="C1770" s="78" t="s">
        <v>112</v>
      </c>
      <c r="D1770" s="78" t="s">
        <v>1183</v>
      </c>
      <c r="E1770" s="79">
        <v>16037.1</v>
      </c>
      <c r="F1770" s="55">
        <v>16037.1</v>
      </c>
      <c r="G1770" s="44">
        <f t="shared" si="36"/>
        <v>1</v>
      </c>
    </row>
    <row r="1771" spans="1:7" s="65" customFormat="1" ht="31.5" x14ac:dyDescent="0.25">
      <c r="A1771" s="73" t="s">
        <v>175</v>
      </c>
      <c r="B1771" s="74" t="s">
        <v>174</v>
      </c>
      <c r="C1771" s="74"/>
      <c r="D1771" s="74"/>
      <c r="E1771" s="75">
        <v>108298.5</v>
      </c>
      <c r="F1771" s="54">
        <v>108248.9</v>
      </c>
      <c r="G1771" s="39">
        <f t="shared" si="36"/>
        <v>0.99954200658365533</v>
      </c>
    </row>
    <row r="1772" spans="1:7" s="65" customFormat="1" ht="31.5" x14ac:dyDescent="0.25">
      <c r="A1772" s="73" t="s">
        <v>177</v>
      </c>
      <c r="B1772" s="74" t="s">
        <v>176</v>
      </c>
      <c r="C1772" s="74"/>
      <c r="D1772" s="74"/>
      <c r="E1772" s="75">
        <v>108298.5</v>
      </c>
      <c r="F1772" s="54">
        <v>108248.9</v>
      </c>
      <c r="G1772" s="39">
        <f t="shared" si="36"/>
        <v>0.99954200658365533</v>
      </c>
    </row>
    <row r="1773" spans="1:7" s="65" customFormat="1" ht="94.5" x14ac:dyDescent="0.25">
      <c r="A1773" s="73" t="s">
        <v>39</v>
      </c>
      <c r="B1773" s="74" t="s">
        <v>2100</v>
      </c>
      <c r="C1773" s="74"/>
      <c r="D1773" s="74"/>
      <c r="E1773" s="75">
        <v>26</v>
      </c>
      <c r="F1773" s="54">
        <v>26</v>
      </c>
      <c r="G1773" s="39">
        <f t="shared" si="36"/>
        <v>1</v>
      </c>
    </row>
    <row r="1774" spans="1:7" ht="31.5" x14ac:dyDescent="0.25">
      <c r="A1774" s="77" t="s">
        <v>21</v>
      </c>
      <c r="B1774" s="78" t="s">
        <v>2100</v>
      </c>
      <c r="C1774" s="78" t="s">
        <v>20</v>
      </c>
      <c r="D1774" s="78"/>
      <c r="E1774" s="79">
        <v>26</v>
      </c>
      <c r="F1774" s="55">
        <v>26</v>
      </c>
      <c r="G1774" s="44">
        <f t="shared" si="36"/>
        <v>1</v>
      </c>
    </row>
    <row r="1775" spans="1:7" x14ac:dyDescent="0.25">
      <c r="A1775" s="77" t="s">
        <v>164</v>
      </c>
      <c r="B1775" s="78" t="s">
        <v>2100</v>
      </c>
      <c r="C1775" s="78" t="s">
        <v>20</v>
      </c>
      <c r="D1775" s="78" t="s">
        <v>163</v>
      </c>
      <c r="E1775" s="79">
        <v>26</v>
      </c>
      <c r="F1775" s="55">
        <v>26</v>
      </c>
      <c r="G1775" s="44">
        <f t="shared" si="36"/>
        <v>1</v>
      </c>
    </row>
    <row r="1776" spans="1:7" s="65" customFormat="1" ht="63" x14ac:dyDescent="0.25">
      <c r="A1776" s="73" t="s">
        <v>179</v>
      </c>
      <c r="B1776" s="74" t="s">
        <v>178</v>
      </c>
      <c r="C1776" s="74"/>
      <c r="D1776" s="74"/>
      <c r="E1776" s="75">
        <v>58083.5</v>
      </c>
      <c r="F1776" s="54">
        <v>58046.8</v>
      </c>
      <c r="G1776" s="39">
        <f t="shared" si="36"/>
        <v>0.99936815102395693</v>
      </c>
    </row>
    <row r="1777" spans="1:7" x14ac:dyDescent="0.25">
      <c r="A1777" s="77" t="s">
        <v>113</v>
      </c>
      <c r="B1777" s="78" t="s">
        <v>178</v>
      </c>
      <c r="C1777" s="78" t="s">
        <v>112</v>
      </c>
      <c r="D1777" s="78"/>
      <c r="E1777" s="79">
        <v>58083.5</v>
      </c>
      <c r="F1777" s="55">
        <v>58046.8</v>
      </c>
      <c r="G1777" s="44">
        <f t="shared" si="36"/>
        <v>0.99936815102395693</v>
      </c>
    </row>
    <row r="1778" spans="1:7" x14ac:dyDescent="0.25">
      <c r="A1778" s="77" t="s">
        <v>164</v>
      </c>
      <c r="B1778" s="78" t="s">
        <v>178</v>
      </c>
      <c r="C1778" s="78" t="s">
        <v>112</v>
      </c>
      <c r="D1778" s="78" t="s">
        <v>163</v>
      </c>
      <c r="E1778" s="79">
        <v>58083.5</v>
      </c>
      <c r="F1778" s="55">
        <v>58046.8</v>
      </c>
      <c r="G1778" s="44">
        <f t="shared" si="36"/>
        <v>0.99936815102395693</v>
      </c>
    </row>
    <row r="1779" spans="1:7" s="65" customFormat="1" ht="31.5" x14ac:dyDescent="0.25">
      <c r="A1779" s="73" t="s">
        <v>2102</v>
      </c>
      <c r="B1779" s="74" t="s">
        <v>2101</v>
      </c>
      <c r="C1779" s="74"/>
      <c r="D1779" s="74"/>
      <c r="E1779" s="75">
        <v>11008.3</v>
      </c>
      <c r="F1779" s="54">
        <v>11008.3</v>
      </c>
      <c r="G1779" s="39">
        <f t="shared" si="36"/>
        <v>1</v>
      </c>
    </row>
    <row r="1780" spans="1:7" x14ac:dyDescent="0.25">
      <c r="A1780" s="77" t="s">
        <v>113</v>
      </c>
      <c r="B1780" s="78" t="s">
        <v>2101</v>
      </c>
      <c r="C1780" s="78" t="s">
        <v>112</v>
      </c>
      <c r="D1780" s="78"/>
      <c r="E1780" s="79">
        <v>11008.3</v>
      </c>
      <c r="F1780" s="55">
        <v>11008.3</v>
      </c>
      <c r="G1780" s="44">
        <f t="shared" si="36"/>
        <v>1</v>
      </c>
    </row>
    <row r="1781" spans="1:7" x14ac:dyDescent="0.25">
      <c r="A1781" s="77" t="s">
        <v>164</v>
      </c>
      <c r="B1781" s="78" t="s">
        <v>2101</v>
      </c>
      <c r="C1781" s="78" t="s">
        <v>112</v>
      </c>
      <c r="D1781" s="78" t="s">
        <v>163</v>
      </c>
      <c r="E1781" s="79">
        <v>11008.3</v>
      </c>
      <c r="F1781" s="55">
        <v>11008.3</v>
      </c>
      <c r="G1781" s="44">
        <f t="shared" si="36"/>
        <v>1</v>
      </c>
    </row>
    <row r="1782" spans="1:7" s="65" customFormat="1" ht="78.75" x14ac:dyDescent="0.25">
      <c r="A1782" s="73" t="s">
        <v>181</v>
      </c>
      <c r="B1782" s="74" t="s">
        <v>180</v>
      </c>
      <c r="C1782" s="74"/>
      <c r="D1782" s="74"/>
      <c r="E1782" s="75">
        <v>39180.699999999997</v>
      </c>
      <c r="F1782" s="54">
        <v>39167.800000000003</v>
      </c>
      <c r="G1782" s="39">
        <f t="shared" si="36"/>
        <v>0.99967075626520219</v>
      </c>
    </row>
    <row r="1783" spans="1:7" x14ac:dyDescent="0.25">
      <c r="A1783" s="77" t="s">
        <v>113</v>
      </c>
      <c r="B1783" s="78" t="s">
        <v>180</v>
      </c>
      <c r="C1783" s="78" t="s">
        <v>112</v>
      </c>
      <c r="D1783" s="78"/>
      <c r="E1783" s="79">
        <v>39180.699999999997</v>
      </c>
      <c r="F1783" s="55">
        <v>39167.800000000003</v>
      </c>
      <c r="G1783" s="44">
        <f t="shared" si="36"/>
        <v>0.99967075626520219</v>
      </c>
    </row>
    <row r="1784" spans="1:7" x14ac:dyDescent="0.25">
      <c r="A1784" s="77" t="s">
        <v>164</v>
      </c>
      <c r="B1784" s="78" t="s">
        <v>180</v>
      </c>
      <c r="C1784" s="78" t="s">
        <v>112</v>
      </c>
      <c r="D1784" s="78" t="s">
        <v>163</v>
      </c>
      <c r="E1784" s="79">
        <v>39180.699999999997</v>
      </c>
      <c r="F1784" s="55">
        <v>39167.800000000003</v>
      </c>
      <c r="G1784" s="44">
        <f t="shared" si="36"/>
        <v>0.99967075626520219</v>
      </c>
    </row>
    <row r="1785" spans="1:7" s="65" customFormat="1" ht="63" x14ac:dyDescent="0.25">
      <c r="A1785" s="73" t="s">
        <v>1435</v>
      </c>
      <c r="B1785" s="74" t="s">
        <v>1434</v>
      </c>
      <c r="C1785" s="74"/>
      <c r="D1785" s="74"/>
      <c r="E1785" s="75">
        <v>5173.6000000000004</v>
      </c>
      <c r="F1785" s="54">
        <v>4395.8999999999996</v>
      </c>
      <c r="G1785" s="39">
        <f t="shared" si="36"/>
        <v>0.8496791402505024</v>
      </c>
    </row>
    <row r="1786" spans="1:7" s="65" customFormat="1" ht="47.25" x14ac:dyDescent="0.25">
      <c r="A1786" s="73" t="s">
        <v>1437</v>
      </c>
      <c r="B1786" s="74" t="s">
        <v>1436</v>
      </c>
      <c r="C1786" s="74"/>
      <c r="D1786" s="74"/>
      <c r="E1786" s="75">
        <v>2502.9</v>
      </c>
      <c r="F1786" s="54">
        <v>2390.5</v>
      </c>
      <c r="G1786" s="39">
        <f t="shared" si="36"/>
        <v>0.95509209317192056</v>
      </c>
    </row>
    <row r="1787" spans="1:7" s="65" customFormat="1" ht="94.5" x14ac:dyDescent="0.25">
      <c r="A1787" s="73" t="s">
        <v>39</v>
      </c>
      <c r="B1787" s="74" t="s">
        <v>1438</v>
      </c>
      <c r="C1787" s="74"/>
      <c r="D1787" s="74"/>
      <c r="E1787" s="75">
        <v>2502.9</v>
      </c>
      <c r="F1787" s="54">
        <v>2390.5</v>
      </c>
      <c r="G1787" s="39">
        <f t="shared" si="36"/>
        <v>0.95509209317192056</v>
      </c>
    </row>
    <row r="1788" spans="1:7" ht="31.5" x14ac:dyDescent="0.25">
      <c r="A1788" s="77" t="s">
        <v>21</v>
      </c>
      <c r="B1788" s="78" t="s">
        <v>1438</v>
      </c>
      <c r="C1788" s="78" t="s">
        <v>20</v>
      </c>
      <c r="D1788" s="78"/>
      <c r="E1788" s="79">
        <v>212.4</v>
      </c>
      <c r="F1788" s="55">
        <v>100</v>
      </c>
      <c r="G1788" s="44">
        <f t="shared" si="36"/>
        <v>0.47080979284369112</v>
      </c>
    </row>
    <row r="1789" spans="1:7" x14ac:dyDescent="0.25">
      <c r="A1789" s="77" t="s">
        <v>1292</v>
      </c>
      <c r="B1789" s="78" t="s">
        <v>1438</v>
      </c>
      <c r="C1789" s="78" t="s">
        <v>20</v>
      </c>
      <c r="D1789" s="78" t="s">
        <v>1291</v>
      </c>
      <c r="E1789" s="79">
        <v>212.4</v>
      </c>
      <c r="F1789" s="55">
        <v>100</v>
      </c>
      <c r="G1789" s="44">
        <f t="shared" si="36"/>
        <v>0.47080979284369112</v>
      </c>
    </row>
    <row r="1790" spans="1:7" ht="31.5" x14ac:dyDescent="0.25">
      <c r="A1790" s="77" t="s">
        <v>362</v>
      </c>
      <c r="B1790" s="78" t="s">
        <v>1438</v>
      </c>
      <c r="C1790" s="78" t="s">
        <v>361</v>
      </c>
      <c r="D1790" s="78"/>
      <c r="E1790" s="79">
        <v>2290.5</v>
      </c>
      <c r="F1790" s="55">
        <v>2290.5</v>
      </c>
      <c r="G1790" s="44">
        <f t="shared" si="36"/>
        <v>1</v>
      </c>
    </row>
    <row r="1791" spans="1:7" x14ac:dyDescent="0.25">
      <c r="A1791" s="77" t="s">
        <v>1433</v>
      </c>
      <c r="B1791" s="78" t="s">
        <v>1438</v>
      </c>
      <c r="C1791" s="78" t="s">
        <v>361</v>
      </c>
      <c r="D1791" s="78" t="s">
        <v>1432</v>
      </c>
      <c r="E1791" s="79">
        <v>2290.5</v>
      </c>
      <c r="F1791" s="55">
        <v>2290.5</v>
      </c>
      <c r="G1791" s="44">
        <f t="shared" si="36"/>
        <v>1</v>
      </c>
    </row>
    <row r="1792" spans="1:7" s="65" customFormat="1" ht="63" x14ac:dyDescent="0.25">
      <c r="A1792" s="73" t="s">
        <v>1598</v>
      </c>
      <c r="B1792" s="74" t="s">
        <v>1597</v>
      </c>
      <c r="C1792" s="74"/>
      <c r="D1792" s="74"/>
      <c r="E1792" s="75">
        <v>2670.7</v>
      </c>
      <c r="F1792" s="54">
        <v>2005.4</v>
      </c>
      <c r="G1792" s="39">
        <f t="shared" si="36"/>
        <v>0.75088927996405441</v>
      </c>
    </row>
    <row r="1793" spans="1:7" s="65" customFormat="1" ht="94.5" x14ac:dyDescent="0.25">
      <c r="A1793" s="73" t="s">
        <v>39</v>
      </c>
      <c r="B1793" s="74" t="s">
        <v>1599</v>
      </c>
      <c r="C1793" s="74"/>
      <c r="D1793" s="74"/>
      <c r="E1793" s="75">
        <v>2670.7</v>
      </c>
      <c r="F1793" s="54">
        <v>2005.4</v>
      </c>
      <c r="G1793" s="39">
        <f t="shared" si="36"/>
        <v>0.75088927996405441</v>
      </c>
    </row>
    <row r="1794" spans="1:7" x14ac:dyDescent="0.25">
      <c r="A1794" s="77" t="s">
        <v>81</v>
      </c>
      <c r="B1794" s="78" t="s">
        <v>1599</v>
      </c>
      <c r="C1794" s="78" t="s">
        <v>80</v>
      </c>
      <c r="D1794" s="78"/>
      <c r="E1794" s="79">
        <v>2670.7</v>
      </c>
      <c r="F1794" s="55">
        <v>2005.4</v>
      </c>
      <c r="G1794" s="44">
        <f t="shared" si="36"/>
        <v>0.75088927996405441</v>
      </c>
    </row>
    <row r="1795" spans="1:7" x14ac:dyDescent="0.25">
      <c r="A1795" s="77" t="s">
        <v>383</v>
      </c>
      <c r="B1795" s="78" t="s">
        <v>1599</v>
      </c>
      <c r="C1795" s="78" t="s">
        <v>80</v>
      </c>
      <c r="D1795" s="78" t="s">
        <v>382</v>
      </c>
      <c r="E1795" s="79">
        <v>2670.7</v>
      </c>
      <c r="F1795" s="55">
        <v>2005.4</v>
      </c>
      <c r="G1795" s="44">
        <f t="shared" si="36"/>
        <v>0.75088927996405441</v>
      </c>
    </row>
    <row r="1796" spans="1:7" s="65" customFormat="1" ht="63" x14ac:dyDescent="0.25">
      <c r="A1796" s="86" t="s">
        <v>2149</v>
      </c>
      <c r="B1796" s="11" t="s">
        <v>2150</v>
      </c>
      <c r="C1796" s="85"/>
      <c r="D1796" s="11"/>
      <c r="E1796" s="75">
        <v>1306.7</v>
      </c>
      <c r="F1796" s="54">
        <v>0</v>
      </c>
      <c r="G1796" s="39">
        <f t="shared" si="36"/>
        <v>0</v>
      </c>
    </row>
    <row r="1797" spans="1:7" s="65" customFormat="1" ht="63" x14ac:dyDescent="0.25">
      <c r="A1797" s="86" t="s">
        <v>2151</v>
      </c>
      <c r="B1797" s="11" t="s">
        <v>2152</v>
      </c>
      <c r="C1797" s="85"/>
      <c r="D1797" s="11"/>
      <c r="E1797" s="75">
        <v>1306.7</v>
      </c>
      <c r="F1797" s="54">
        <v>0</v>
      </c>
      <c r="G1797" s="39">
        <f t="shared" si="36"/>
        <v>0</v>
      </c>
    </row>
    <row r="1798" spans="1:7" s="65" customFormat="1" ht="94.5" x14ac:dyDescent="0.25">
      <c r="A1798" s="86" t="s">
        <v>39</v>
      </c>
      <c r="B1798" s="11" t="s">
        <v>2153</v>
      </c>
      <c r="C1798" s="85"/>
      <c r="D1798" s="11"/>
      <c r="E1798" s="75">
        <v>1306.7</v>
      </c>
      <c r="F1798" s="54">
        <v>0</v>
      </c>
      <c r="G1798" s="39">
        <f t="shared" si="36"/>
        <v>0</v>
      </c>
    </row>
    <row r="1799" spans="1:7" ht="31.5" x14ac:dyDescent="0.25">
      <c r="A1799" s="82" t="s">
        <v>21</v>
      </c>
      <c r="B1799" s="13" t="s">
        <v>2153</v>
      </c>
      <c r="C1799" s="83" t="s">
        <v>20</v>
      </c>
      <c r="D1799" s="13"/>
      <c r="E1799" s="79">
        <v>1306.7</v>
      </c>
      <c r="F1799" s="55">
        <v>0</v>
      </c>
      <c r="G1799" s="44">
        <f t="shared" si="36"/>
        <v>0</v>
      </c>
    </row>
    <row r="1800" spans="1:7" x14ac:dyDescent="0.25">
      <c r="A1800" s="82" t="s">
        <v>1292</v>
      </c>
      <c r="B1800" s="13" t="s">
        <v>2153</v>
      </c>
      <c r="C1800" s="83" t="s">
        <v>20</v>
      </c>
      <c r="D1800" s="13" t="s">
        <v>1291</v>
      </c>
      <c r="E1800" s="79">
        <v>1306.7</v>
      </c>
      <c r="F1800" s="55">
        <v>0</v>
      </c>
      <c r="G1800" s="44">
        <f t="shared" si="36"/>
        <v>0</v>
      </c>
    </row>
    <row r="1801" spans="1:7" s="65" customFormat="1" ht="78.75" x14ac:dyDescent="0.25">
      <c r="A1801" s="73" t="s">
        <v>847</v>
      </c>
      <c r="B1801" s="74" t="s">
        <v>846</v>
      </c>
      <c r="C1801" s="74"/>
      <c r="D1801" s="74"/>
      <c r="E1801" s="75">
        <v>777309.4</v>
      </c>
      <c r="F1801" s="54">
        <v>777309.1</v>
      </c>
      <c r="G1801" s="39">
        <f t="shared" ref="G1801:G1828" si="37">F1801/E1801</f>
        <v>0.99999961405329707</v>
      </c>
    </row>
    <row r="1802" spans="1:7" s="65" customFormat="1" ht="63" x14ac:dyDescent="0.25">
      <c r="A1802" s="73" t="s">
        <v>1423</v>
      </c>
      <c r="B1802" s="74" t="s">
        <v>1422</v>
      </c>
      <c r="C1802" s="74"/>
      <c r="D1802" s="74"/>
      <c r="E1802" s="75">
        <v>688161.1</v>
      </c>
      <c r="F1802" s="54">
        <v>688161.1</v>
      </c>
      <c r="G1802" s="39">
        <f t="shared" si="37"/>
        <v>1</v>
      </c>
    </row>
    <row r="1803" spans="1:7" s="65" customFormat="1" ht="63" x14ac:dyDescent="0.25">
      <c r="A1803" s="73" t="s">
        <v>1425</v>
      </c>
      <c r="B1803" s="74" t="s">
        <v>1424</v>
      </c>
      <c r="C1803" s="74"/>
      <c r="D1803" s="74"/>
      <c r="E1803" s="75">
        <v>386509.1</v>
      </c>
      <c r="F1803" s="54">
        <v>386509.1</v>
      </c>
      <c r="G1803" s="39">
        <f t="shared" si="37"/>
        <v>1</v>
      </c>
    </row>
    <row r="1804" spans="1:7" ht="31.5" x14ac:dyDescent="0.25">
      <c r="A1804" s="77" t="s">
        <v>362</v>
      </c>
      <c r="B1804" s="78" t="s">
        <v>1424</v>
      </c>
      <c r="C1804" s="78" t="s">
        <v>361</v>
      </c>
      <c r="D1804" s="78"/>
      <c r="E1804" s="79">
        <v>386509.1</v>
      </c>
      <c r="F1804" s="55">
        <v>386509.1</v>
      </c>
      <c r="G1804" s="44">
        <f t="shared" si="37"/>
        <v>1</v>
      </c>
    </row>
    <row r="1805" spans="1:7" x14ac:dyDescent="0.25">
      <c r="A1805" s="77" t="s">
        <v>1184</v>
      </c>
      <c r="B1805" s="78" t="s">
        <v>1424</v>
      </c>
      <c r="C1805" s="78" t="s">
        <v>361</v>
      </c>
      <c r="D1805" s="78" t="s">
        <v>1183</v>
      </c>
      <c r="E1805" s="79">
        <v>386509.1</v>
      </c>
      <c r="F1805" s="55">
        <v>386509.1</v>
      </c>
      <c r="G1805" s="44">
        <f t="shared" si="37"/>
        <v>1</v>
      </c>
    </row>
    <row r="1806" spans="1:7" s="65" customFormat="1" ht="78.75" x14ac:dyDescent="0.25">
      <c r="A1806" s="73" t="s">
        <v>1427</v>
      </c>
      <c r="B1806" s="74" t="s">
        <v>1426</v>
      </c>
      <c r="C1806" s="74"/>
      <c r="D1806" s="74"/>
      <c r="E1806" s="75">
        <v>301652</v>
      </c>
      <c r="F1806" s="54">
        <v>301652</v>
      </c>
      <c r="G1806" s="39">
        <f t="shared" si="37"/>
        <v>1</v>
      </c>
    </row>
    <row r="1807" spans="1:7" ht="31.5" x14ac:dyDescent="0.25">
      <c r="A1807" s="77" t="s">
        <v>362</v>
      </c>
      <c r="B1807" s="78" t="s">
        <v>1426</v>
      </c>
      <c r="C1807" s="78" t="s">
        <v>361</v>
      </c>
      <c r="D1807" s="78"/>
      <c r="E1807" s="79">
        <v>301652</v>
      </c>
      <c r="F1807" s="55">
        <v>301652</v>
      </c>
      <c r="G1807" s="44">
        <f t="shared" si="37"/>
        <v>1</v>
      </c>
    </row>
    <row r="1808" spans="1:7" x14ac:dyDescent="0.25">
      <c r="A1808" s="77" t="s">
        <v>1184</v>
      </c>
      <c r="B1808" s="78" t="s">
        <v>1426</v>
      </c>
      <c r="C1808" s="78" t="s">
        <v>361</v>
      </c>
      <c r="D1808" s="78" t="s">
        <v>1183</v>
      </c>
      <c r="E1808" s="79">
        <v>301652</v>
      </c>
      <c r="F1808" s="55">
        <v>301652</v>
      </c>
      <c r="G1808" s="44">
        <f t="shared" si="37"/>
        <v>1</v>
      </c>
    </row>
    <row r="1809" spans="1:8" s="65" customFormat="1" ht="78.75" x14ac:dyDescent="0.25">
      <c r="A1809" s="73" t="s">
        <v>849</v>
      </c>
      <c r="B1809" s="74" t="s">
        <v>848</v>
      </c>
      <c r="C1809" s="74"/>
      <c r="D1809" s="74"/>
      <c r="E1809" s="75">
        <v>89148.3</v>
      </c>
      <c r="F1809" s="54">
        <v>89148</v>
      </c>
      <c r="G1809" s="39">
        <f t="shared" si="37"/>
        <v>0.99999663482085466</v>
      </c>
    </row>
    <row r="1810" spans="1:8" s="65" customFormat="1" ht="283.5" x14ac:dyDescent="0.25">
      <c r="A1810" s="81" t="s">
        <v>851</v>
      </c>
      <c r="B1810" s="74" t="s">
        <v>850</v>
      </c>
      <c r="C1810" s="74"/>
      <c r="D1810" s="74"/>
      <c r="E1810" s="75">
        <v>89148.3</v>
      </c>
      <c r="F1810" s="54">
        <v>89148</v>
      </c>
      <c r="G1810" s="39">
        <f t="shared" si="37"/>
        <v>0.99999663482085466</v>
      </c>
    </row>
    <row r="1811" spans="1:8" x14ac:dyDescent="0.25">
      <c r="A1811" s="77" t="s">
        <v>113</v>
      </c>
      <c r="B1811" s="78" t="s">
        <v>850</v>
      </c>
      <c r="C1811" s="78" t="s">
        <v>112</v>
      </c>
      <c r="D1811" s="78"/>
      <c r="E1811" s="79">
        <v>89148.3</v>
      </c>
      <c r="F1811" s="55">
        <v>89148</v>
      </c>
      <c r="G1811" s="44">
        <f t="shared" si="37"/>
        <v>0.99999663482085466</v>
      </c>
    </row>
    <row r="1812" spans="1:8" x14ac:dyDescent="0.25">
      <c r="A1812" s="77" t="s">
        <v>845</v>
      </c>
      <c r="B1812" s="78" t="s">
        <v>850</v>
      </c>
      <c r="C1812" s="78" t="s">
        <v>112</v>
      </c>
      <c r="D1812" s="78" t="s">
        <v>844</v>
      </c>
      <c r="E1812" s="79">
        <v>89148.3</v>
      </c>
      <c r="F1812" s="55">
        <v>89148</v>
      </c>
      <c r="G1812" s="44">
        <f t="shared" si="37"/>
        <v>0.99999663482085466</v>
      </c>
    </row>
    <row r="1813" spans="1:8" s="65" customFormat="1" ht="31.5" x14ac:dyDescent="0.25">
      <c r="A1813" s="73" t="s">
        <v>1538</v>
      </c>
      <c r="B1813" s="74" t="s">
        <v>1537</v>
      </c>
      <c r="C1813" s="74"/>
      <c r="D1813" s="74"/>
      <c r="E1813" s="75">
        <v>1848171.1</v>
      </c>
      <c r="F1813" s="54">
        <v>1787584.8</v>
      </c>
      <c r="G1813" s="39">
        <f t="shared" si="37"/>
        <v>0.96721824077868113</v>
      </c>
      <c r="H1813" s="76"/>
    </row>
    <row r="1814" spans="1:8" s="65" customFormat="1" ht="47.25" x14ac:dyDescent="0.25">
      <c r="A1814" s="73" t="s">
        <v>1658</v>
      </c>
      <c r="B1814" s="74" t="s">
        <v>1657</v>
      </c>
      <c r="C1814" s="74"/>
      <c r="D1814" s="74"/>
      <c r="E1814" s="75">
        <v>25.2</v>
      </c>
      <c r="F1814" s="54">
        <v>25.2</v>
      </c>
      <c r="G1814" s="39">
        <f t="shared" si="37"/>
        <v>1</v>
      </c>
    </row>
    <row r="1815" spans="1:8" s="65" customFormat="1" ht="94.5" x14ac:dyDescent="0.25">
      <c r="A1815" s="73" t="s">
        <v>1660</v>
      </c>
      <c r="B1815" s="74" t="s">
        <v>1659</v>
      </c>
      <c r="C1815" s="74"/>
      <c r="D1815" s="74"/>
      <c r="E1815" s="75">
        <v>25.2</v>
      </c>
      <c r="F1815" s="54">
        <v>25.2</v>
      </c>
      <c r="G1815" s="39">
        <f t="shared" si="37"/>
        <v>1</v>
      </c>
    </row>
    <row r="1816" spans="1:8" s="65" customFormat="1" ht="94.5" x14ac:dyDescent="0.25">
      <c r="A1816" s="73" t="s">
        <v>39</v>
      </c>
      <c r="B1816" s="74" t="s">
        <v>1661</v>
      </c>
      <c r="C1816" s="74"/>
      <c r="D1816" s="74"/>
      <c r="E1816" s="75">
        <v>25.2</v>
      </c>
      <c r="F1816" s="54">
        <v>25.2</v>
      </c>
      <c r="G1816" s="39">
        <f t="shared" si="37"/>
        <v>1</v>
      </c>
    </row>
    <row r="1817" spans="1:8" ht="31.5" x14ac:dyDescent="0.25">
      <c r="A1817" s="77" t="s">
        <v>21</v>
      </c>
      <c r="B1817" s="78" t="s">
        <v>1661</v>
      </c>
      <c r="C1817" s="78" t="s">
        <v>20</v>
      </c>
      <c r="D1817" s="78"/>
      <c r="E1817" s="79">
        <v>25.2</v>
      </c>
      <c r="F1817" s="55">
        <v>25.2</v>
      </c>
      <c r="G1817" s="44">
        <f t="shared" si="37"/>
        <v>1</v>
      </c>
    </row>
    <row r="1818" spans="1:8" x14ac:dyDescent="0.25">
      <c r="A1818" s="77" t="s">
        <v>1536</v>
      </c>
      <c r="B1818" s="78" t="s">
        <v>1661</v>
      </c>
      <c r="C1818" s="78" t="s">
        <v>20</v>
      </c>
      <c r="D1818" s="78" t="s">
        <v>1535</v>
      </c>
      <c r="E1818" s="79">
        <v>25.2</v>
      </c>
      <c r="F1818" s="55">
        <v>25.2</v>
      </c>
      <c r="G1818" s="44">
        <f t="shared" si="37"/>
        <v>1</v>
      </c>
    </row>
    <row r="1819" spans="1:8" s="65" customFormat="1" ht="47.25" x14ac:dyDescent="0.25">
      <c r="A1819" s="73" t="s">
        <v>1540</v>
      </c>
      <c r="B1819" s="74" t="s">
        <v>1539</v>
      </c>
      <c r="C1819" s="74"/>
      <c r="D1819" s="74"/>
      <c r="E1819" s="75">
        <v>213228.9</v>
      </c>
      <c r="F1819" s="54">
        <v>186995.20000000001</v>
      </c>
      <c r="G1819" s="39">
        <f t="shared" si="37"/>
        <v>0.87696930387953986</v>
      </c>
    </row>
    <row r="1820" spans="1:8" s="65" customFormat="1" ht="31.5" x14ac:dyDescent="0.25">
      <c r="A1820" s="73" t="s">
        <v>1663</v>
      </c>
      <c r="B1820" s="74" t="s">
        <v>1662</v>
      </c>
      <c r="C1820" s="74"/>
      <c r="D1820" s="74"/>
      <c r="E1820" s="75">
        <v>19234.900000000001</v>
      </c>
      <c r="F1820" s="54">
        <v>10589.3</v>
      </c>
      <c r="G1820" s="39">
        <f t="shared" si="37"/>
        <v>0.55052534715543089</v>
      </c>
    </row>
    <row r="1821" spans="1:8" s="65" customFormat="1" ht="94.5" x14ac:dyDescent="0.25">
      <c r="A1821" s="73" t="s">
        <v>39</v>
      </c>
      <c r="B1821" s="74" t="s">
        <v>1664</v>
      </c>
      <c r="C1821" s="74"/>
      <c r="D1821" s="74"/>
      <c r="E1821" s="75">
        <v>19234.900000000001</v>
      </c>
      <c r="F1821" s="54">
        <v>10589.3</v>
      </c>
      <c r="G1821" s="39">
        <f t="shared" si="37"/>
        <v>0.55052534715543089</v>
      </c>
    </row>
    <row r="1822" spans="1:8" ht="31.5" x14ac:dyDescent="0.25">
      <c r="A1822" s="77" t="s">
        <v>21</v>
      </c>
      <c r="B1822" s="78" t="s">
        <v>1664</v>
      </c>
      <c r="C1822" s="78" t="s">
        <v>20</v>
      </c>
      <c r="D1822" s="78"/>
      <c r="E1822" s="79">
        <v>19234.900000000001</v>
      </c>
      <c r="F1822" s="55">
        <v>10589.3</v>
      </c>
      <c r="G1822" s="44">
        <f t="shared" si="37"/>
        <v>0.55052534715543089</v>
      </c>
    </row>
    <row r="1823" spans="1:8" x14ac:dyDescent="0.25">
      <c r="A1823" s="77" t="s">
        <v>1536</v>
      </c>
      <c r="B1823" s="78" t="s">
        <v>1664</v>
      </c>
      <c r="C1823" s="78" t="s">
        <v>20</v>
      </c>
      <c r="D1823" s="78" t="s">
        <v>1535</v>
      </c>
      <c r="E1823" s="79">
        <v>19234.900000000001</v>
      </c>
      <c r="F1823" s="55">
        <v>10589.3</v>
      </c>
      <c r="G1823" s="44">
        <f t="shared" si="37"/>
        <v>0.55052534715543089</v>
      </c>
    </row>
    <row r="1824" spans="1:8" s="65" customFormat="1" ht="47.25" x14ac:dyDescent="0.25">
      <c r="A1824" s="73" t="s">
        <v>1542</v>
      </c>
      <c r="B1824" s="74" t="s">
        <v>1541</v>
      </c>
      <c r="C1824" s="74"/>
      <c r="D1824" s="74"/>
      <c r="E1824" s="75">
        <v>193994</v>
      </c>
      <c r="F1824" s="54">
        <v>176405.9</v>
      </c>
      <c r="G1824" s="39">
        <f t="shared" si="37"/>
        <v>0.9093368867078363</v>
      </c>
    </row>
    <row r="1825" spans="1:7" s="65" customFormat="1" ht="63" x14ac:dyDescent="0.25">
      <c r="A1825" s="73" t="s">
        <v>1325</v>
      </c>
      <c r="B1825" s="74" t="s">
        <v>1543</v>
      </c>
      <c r="C1825" s="74"/>
      <c r="D1825" s="74"/>
      <c r="E1825" s="75">
        <v>163401.1</v>
      </c>
      <c r="F1825" s="54">
        <v>149172.29999999999</v>
      </c>
      <c r="G1825" s="39">
        <f t="shared" si="37"/>
        <v>0.91292102684743237</v>
      </c>
    </row>
    <row r="1826" spans="1:7" x14ac:dyDescent="0.25">
      <c r="A1826" s="77" t="s">
        <v>113</v>
      </c>
      <c r="B1826" s="78" t="s">
        <v>1543</v>
      </c>
      <c r="C1826" s="78" t="s">
        <v>112</v>
      </c>
      <c r="D1826" s="78"/>
      <c r="E1826" s="79">
        <v>163401.1</v>
      </c>
      <c r="F1826" s="55">
        <v>149172.29999999999</v>
      </c>
      <c r="G1826" s="44">
        <f t="shared" si="37"/>
        <v>0.91292102684743237</v>
      </c>
    </row>
    <row r="1827" spans="1:7" x14ac:dyDescent="0.25">
      <c r="A1827" s="77" t="s">
        <v>1536</v>
      </c>
      <c r="B1827" s="78" t="s">
        <v>1543</v>
      </c>
      <c r="C1827" s="78" t="s">
        <v>112</v>
      </c>
      <c r="D1827" s="78" t="s">
        <v>1535</v>
      </c>
      <c r="E1827" s="79">
        <v>163401.1</v>
      </c>
      <c r="F1827" s="55">
        <v>149172.29999999999</v>
      </c>
      <c r="G1827" s="44">
        <f t="shared" si="37"/>
        <v>0.91292102684743237</v>
      </c>
    </row>
    <row r="1828" spans="1:7" s="65" customFormat="1" ht="110.25" x14ac:dyDescent="0.25">
      <c r="A1828" s="81" t="s">
        <v>1545</v>
      </c>
      <c r="B1828" s="74" t="s">
        <v>1544</v>
      </c>
      <c r="C1828" s="74"/>
      <c r="D1828" s="74"/>
      <c r="E1828" s="75">
        <v>30592.9</v>
      </c>
      <c r="F1828" s="54">
        <v>27233.599999999999</v>
      </c>
      <c r="G1828" s="39">
        <f t="shared" si="37"/>
        <v>0.89019347626410039</v>
      </c>
    </row>
    <row r="1829" spans="1:7" x14ac:dyDescent="0.25">
      <c r="A1829" s="77" t="s">
        <v>113</v>
      </c>
      <c r="B1829" s="78" t="s">
        <v>1544</v>
      </c>
      <c r="C1829" s="78" t="s">
        <v>112</v>
      </c>
      <c r="D1829" s="78"/>
      <c r="E1829" s="79">
        <v>30592.9</v>
      </c>
      <c r="F1829" s="55">
        <v>27233.599999999999</v>
      </c>
      <c r="G1829" s="44">
        <f t="shared" ref="G1829:G1870" si="38">F1829/E1829</f>
        <v>0.89019347626410039</v>
      </c>
    </row>
    <row r="1830" spans="1:7" x14ac:dyDescent="0.25">
      <c r="A1830" s="77" t="s">
        <v>1536</v>
      </c>
      <c r="B1830" s="78" t="s">
        <v>1544</v>
      </c>
      <c r="C1830" s="78" t="s">
        <v>112</v>
      </c>
      <c r="D1830" s="78" t="s">
        <v>1535</v>
      </c>
      <c r="E1830" s="79">
        <v>30592.9</v>
      </c>
      <c r="F1830" s="55">
        <v>27233.599999999999</v>
      </c>
      <c r="G1830" s="44">
        <f t="shared" si="38"/>
        <v>0.89019347626410039</v>
      </c>
    </row>
    <row r="1831" spans="1:7" s="65" customFormat="1" ht="47.25" x14ac:dyDescent="0.25">
      <c r="A1831" s="73" t="s">
        <v>1624</v>
      </c>
      <c r="B1831" s="74" t="s">
        <v>1623</v>
      </c>
      <c r="C1831" s="74"/>
      <c r="D1831" s="74"/>
      <c r="E1831" s="75">
        <v>188572.1</v>
      </c>
      <c r="F1831" s="54">
        <v>173375.8</v>
      </c>
      <c r="G1831" s="39">
        <f t="shared" si="38"/>
        <v>0.91941384754160338</v>
      </c>
    </row>
    <row r="1832" spans="1:7" s="65" customFormat="1" ht="31.5" x14ac:dyDescent="0.25">
      <c r="A1832" s="73" t="s">
        <v>1626</v>
      </c>
      <c r="B1832" s="74" t="s">
        <v>1625</v>
      </c>
      <c r="C1832" s="74"/>
      <c r="D1832" s="74"/>
      <c r="E1832" s="75">
        <v>134975.79999999999</v>
      </c>
      <c r="F1832" s="54">
        <v>120215.7</v>
      </c>
      <c r="G1832" s="39">
        <f t="shared" si="38"/>
        <v>0.89064632326683757</v>
      </c>
    </row>
    <row r="1833" spans="1:7" s="65" customFormat="1" ht="63" x14ac:dyDescent="0.25">
      <c r="A1833" s="73" t="s">
        <v>1325</v>
      </c>
      <c r="B1833" s="74" t="s">
        <v>1627</v>
      </c>
      <c r="C1833" s="74"/>
      <c r="D1833" s="74"/>
      <c r="E1833" s="75">
        <v>89100</v>
      </c>
      <c r="F1833" s="54">
        <v>89100</v>
      </c>
      <c r="G1833" s="39">
        <f t="shared" si="38"/>
        <v>1</v>
      </c>
    </row>
    <row r="1834" spans="1:7" x14ac:dyDescent="0.25">
      <c r="A1834" s="77" t="s">
        <v>113</v>
      </c>
      <c r="B1834" s="78" t="s">
        <v>1627</v>
      </c>
      <c r="C1834" s="78" t="s">
        <v>112</v>
      </c>
      <c r="D1834" s="78"/>
      <c r="E1834" s="79">
        <v>89100</v>
      </c>
      <c r="F1834" s="55">
        <v>89100</v>
      </c>
      <c r="G1834" s="44">
        <f t="shared" si="38"/>
        <v>1</v>
      </c>
    </row>
    <row r="1835" spans="1:7" x14ac:dyDescent="0.25">
      <c r="A1835" s="77" t="s">
        <v>1433</v>
      </c>
      <c r="B1835" s="78" t="s">
        <v>1627</v>
      </c>
      <c r="C1835" s="78" t="s">
        <v>112</v>
      </c>
      <c r="D1835" s="78" t="s">
        <v>1432</v>
      </c>
      <c r="E1835" s="79">
        <v>89100</v>
      </c>
      <c r="F1835" s="55">
        <v>89100</v>
      </c>
      <c r="G1835" s="44">
        <f t="shared" si="38"/>
        <v>1</v>
      </c>
    </row>
    <row r="1836" spans="1:7" s="65" customFormat="1" ht="31.5" x14ac:dyDescent="0.25">
      <c r="A1836" s="73" t="s">
        <v>1629</v>
      </c>
      <c r="B1836" s="74" t="s">
        <v>1628</v>
      </c>
      <c r="C1836" s="74"/>
      <c r="D1836" s="74"/>
      <c r="E1836" s="75">
        <v>10175.799999999999</v>
      </c>
      <c r="F1836" s="54">
        <v>1767</v>
      </c>
      <c r="G1836" s="39">
        <f t="shared" si="38"/>
        <v>0.17364728080347491</v>
      </c>
    </row>
    <row r="1837" spans="1:7" x14ac:dyDescent="0.25">
      <c r="A1837" s="77" t="s">
        <v>113</v>
      </c>
      <c r="B1837" s="78" t="s">
        <v>1628</v>
      </c>
      <c r="C1837" s="78" t="s">
        <v>112</v>
      </c>
      <c r="D1837" s="78"/>
      <c r="E1837" s="79">
        <v>10175.799999999999</v>
      </c>
      <c r="F1837" s="55">
        <v>1767</v>
      </c>
      <c r="G1837" s="44">
        <f t="shared" si="38"/>
        <v>0.17364728080347491</v>
      </c>
    </row>
    <row r="1838" spans="1:7" x14ac:dyDescent="0.25">
      <c r="A1838" s="77" t="s">
        <v>1433</v>
      </c>
      <c r="B1838" s="78" t="s">
        <v>1628</v>
      </c>
      <c r="C1838" s="78" t="s">
        <v>112</v>
      </c>
      <c r="D1838" s="78" t="s">
        <v>1432</v>
      </c>
      <c r="E1838" s="79">
        <v>10175.799999999999</v>
      </c>
      <c r="F1838" s="55">
        <v>1767</v>
      </c>
      <c r="G1838" s="44">
        <f t="shared" si="38"/>
        <v>0.17364728080347491</v>
      </c>
    </row>
    <row r="1839" spans="1:7" s="65" customFormat="1" ht="110.25" x14ac:dyDescent="0.25">
      <c r="A1839" s="81" t="s">
        <v>1631</v>
      </c>
      <c r="B1839" s="74" t="s">
        <v>1630</v>
      </c>
      <c r="C1839" s="74"/>
      <c r="D1839" s="74"/>
      <c r="E1839" s="75">
        <v>35700</v>
      </c>
      <c r="F1839" s="54">
        <v>29348.7</v>
      </c>
      <c r="G1839" s="39">
        <f t="shared" si="38"/>
        <v>0.82209243697478995</v>
      </c>
    </row>
    <row r="1840" spans="1:7" x14ac:dyDescent="0.25">
      <c r="A1840" s="77" t="s">
        <v>113</v>
      </c>
      <c r="B1840" s="78" t="s">
        <v>1630</v>
      </c>
      <c r="C1840" s="78" t="s">
        <v>112</v>
      </c>
      <c r="D1840" s="78"/>
      <c r="E1840" s="79">
        <v>35700</v>
      </c>
      <c r="F1840" s="55">
        <v>29348.7</v>
      </c>
      <c r="G1840" s="44">
        <f t="shared" si="38"/>
        <v>0.82209243697478995</v>
      </c>
    </row>
    <row r="1841" spans="1:7" x14ac:dyDescent="0.25">
      <c r="A1841" s="77" t="s">
        <v>1433</v>
      </c>
      <c r="B1841" s="78" t="s">
        <v>1630</v>
      </c>
      <c r="C1841" s="78" t="s">
        <v>112</v>
      </c>
      <c r="D1841" s="78" t="s">
        <v>1432</v>
      </c>
      <c r="E1841" s="79">
        <v>35700</v>
      </c>
      <c r="F1841" s="55">
        <v>29348.7</v>
      </c>
      <c r="G1841" s="44">
        <f t="shared" si="38"/>
        <v>0.82209243697478995</v>
      </c>
    </row>
    <row r="1842" spans="1:7" s="65" customFormat="1" ht="78.75" x14ac:dyDescent="0.25">
      <c r="A1842" s="73" t="s">
        <v>1633</v>
      </c>
      <c r="B1842" s="74" t="s">
        <v>1632</v>
      </c>
      <c r="C1842" s="74"/>
      <c r="D1842" s="74"/>
      <c r="E1842" s="75">
        <v>20767.2</v>
      </c>
      <c r="F1842" s="54">
        <v>20767.2</v>
      </c>
      <c r="G1842" s="39">
        <f t="shared" si="38"/>
        <v>1</v>
      </c>
    </row>
    <row r="1843" spans="1:7" s="65" customFormat="1" ht="63" x14ac:dyDescent="0.25">
      <c r="A1843" s="73" t="s">
        <v>1635</v>
      </c>
      <c r="B1843" s="74" t="s">
        <v>1634</v>
      </c>
      <c r="C1843" s="74"/>
      <c r="D1843" s="74"/>
      <c r="E1843" s="75">
        <v>11698.6</v>
      </c>
      <c r="F1843" s="54">
        <v>11698.6</v>
      </c>
      <c r="G1843" s="39">
        <f t="shared" si="38"/>
        <v>1</v>
      </c>
    </row>
    <row r="1844" spans="1:7" x14ac:dyDescent="0.25">
      <c r="A1844" s="77" t="s">
        <v>113</v>
      </c>
      <c r="B1844" s="78" t="s">
        <v>1634</v>
      </c>
      <c r="C1844" s="78" t="s">
        <v>112</v>
      </c>
      <c r="D1844" s="78"/>
      <c r="E1844" s="79">
        <v>11698.6</v>
      </c>
      <c r="F1844" s="55">
        <v>11698.6</v>
      </c>
      <c r="G1844" s="44">
        <f t="shared" si="38"/>
        <v>1</v>
      </c>
    </row>
    <row r="1845" spans="1:7" x14ac:dyDescent="0.25">
      <c r="A1845" s="77" t="s">
        <v>1433</v>
      </c>
      <c r="B1845" s="78" t="s">
        <v>1634</v>
      </c>
      <c r="C1845" s="78" t="s">
        <v>112</v>
      </c>
      <c r="D1845" s="78" t="s">
        <v>1432</v>
      </c>
      <c r="E1845" s="79">
        <v>11698.6</v>
      </c>
      <c r="F1845" s="55">
        <v>11698.6</v>
      </c>
      <c r="G1845" s="44">
        <f t="shared" si="38"/>
        <v>1</v>
      </c>
    </row>
    <row r="1846" spans="1:7" s="65" customFormat="1" ht="141.75" x14ac:dyDescent="0.25">
      <c r="A1846" s="81" t="s">
        <v>1637</v>
      </c>
      <c r="B1846" s="74" t="s">
        <v>1636</v>
      </c>
      <c r="C1846" s="74"/>
      <c r="D1846" s="74"/>
      <c r="E1846" s="75">
        <v>9068.6</v>
      </c>
      <c r="F1846" s="54">
        <v>9068.6</v>
      </c>
      <c r="G1846" s="39">
        <f t="shared" si="38"/>
        <v>1</v>
      </c>
    </row>
    <row r="1847" spans="1:7" x14ac:dyDescent="0.25">
      <c r="A1847" s="77" t="s">
        <v>113</v>
      </c>
      <c r="B1847" s="78" t="s">
        <v>1636</v>
      </c>
      <c r="C1847" s="78" t="s">
        <v>112</v>
      </c>
      <c r="D1847" s="78"/>
      <c r="E1847" s="79">
        <v>9068.6</v>
      </c>
      <c r="F1847" s="55">
        <v>9068.6</v>
      </c>
      <c r="G1847" s="44">
        <f t="shared" si="38"/>
        <v>1</v>
      </c>
    </row>
    <row r="1848" spans="1:7" x14ac:dyDescent="0.25">
      <c r="A1848" s="77" t="s">
        <v>1433</v>
      </c>
      <c r="B1848" s="78" t="s">
        <v>1636</v>
      </c>
      <c r="C1848" s="78" t="s">
        <v>112</v>
      </c>
      <c r="D1848" s="78" t="s">
        <v>1432</v>
      </c>
      <c r="E1848" s="79">
        <v>9068.6</v>
      </c>
      <c r="F1848" s="55">
        <v>9068.6</v>
      </c>
      <c r="G1848" s="44">
        <f t="shared" si="38"/>
        <v>1</v>
      </c>
    </row>
    <row r="1849" spans="1:7" s="65" customFormat="1" ht="31.5" x14ac:dyDescent="0.25">
      <c r="A1849" s="73" t="s">
        <v>1639</v>
      </c>
      <c r="B1849" s="74" t="s">
        <v>1638</v>
      </c>
      <c r="C1849" s="74"/>
      <c r="D1849" s="74"/>
      <c r="E1849" s="75">
        <v>800</v>
      </c>
      <c r="F1849" s="54">
        <v>800</v>
      </c>
      <c r="G1849" s="39">
        <f t="shared" si="38"/>
        <v>1</v>
      </c>
    </row>
    <row r="1850" spans="1:7" s="65" customFormat="1" ht="94.5" x14ac:dyDescent="0.25">
      <c r="A1850" s="73" t="s">
        <v>39</v>
      </c>
      <c r="B1850" s="74" t="s">
        <v>1640</v>
      </c>
      <c r="C1850" s="74"/>
      <c r="D1850" s="74"/>
      <c r="E1850" s="75">
        <v>800</v>
      </c>
      <c r="F1850" s="54">
        <v>800</v>
      </c>
      <c r="G1850" s="39">
        <f t="shared" si="38"/>
        <v>1</v>
      </c>
    </row>
    <row r="1851" spans="1:7" ht="31.5" x14ac:dyDescent="0.25">
      <c r="A1851" s="77" t="s">
        <v>21</v>
      </c>
      <c r="B1851" s="78" t="s">
        <v>1640</v>
      </c>
      <c r="C1851" s="78" t="s">
        <v>20</v>
      </c>
      <c r="D1851" s="78"/>
      <c r="E1851" s="79">
        <v>800</v>
      </c>
      <c r="F1851" s="55">
        <v>800</v>
      </c>
      <c r="G1851" s="44">
        <f t="shared" si="38"/>
        <v>1</v>
      </c>
    </row>
    <row r="1852" spans="1:7" x14ac:dyDescent="0.25">
      <c r="A1852" s="77" t="s">
        <v>1433</v>
      </c>
      <c r="B1852" s="78" t="s">
        <v>1640</v>
      </c>
      <c r="C1852" s="78" t="s">
        <v>20</v>
      </c>
      <c r="D1852" s="78" t="s">
        <v>1432</v>
      </c>
      <c r="E1852" s="79">
        <v>800</v>
      </c>
      <c r="F1852" s="55">
        <v>800</v>
      </c>
      <c r="G1852" s="44">
        <f t="shared" si="38"/>
        <v>1</v>
      </c>
    </row>
    <row r="1853" spans="1:7" s="65" customFormat="1" ht="31.5" x14ac:dyDescent="0.25">
      <c r="A1853" s="73" t="s">
        <v>1642</v>
      </c>
      <c r="B1853" s="74" t="s">
        <v>1641</v>
      </c>
      <c r="C1853" s="74"/>
      <c r="D1853" s="74"/>
      <c r="E1853" s="75">
        <v>32029.1</v>
      </c>
      <c r="F1853" s="54">
        <v>31592.9</v>
      </c>
      <c r="G1853" s="39">
        <f t="shared" si="38"/>
        <v>0.98638113465567256</v>
      </c>
    </row>
    <row r="1854" spans="1:7" s="65" customFormat="1" ht="31.5" x14ac:dyDescent="0.25">
      <c r="A1854" s="73" t="s">
        <v>1644</v>
      </c>
      <c r="B1854" s="74" t="s">
        <v>1643</v>
      </c>
      <c r="C1854" s="74"/>
      <c r="D1854" s="74"/>
      <c r="E1854" s="75">
        <v>32029.1</v>
      </c>
      <c r="F1854" s="54">
        <v>31592.9</v>
      </c>
      <c r="G1854" s="39">
        <f t="shared" si="38"/>
        <v>0.98638113465567256</v>
      </c>
    </row>
    <row r="1855" spans="1:7" ht="31.5" x14ac:dyDescent="0.25">
      <c r="A1855" s="77" t="s">
        <v>21</v>
      </c>
      <c r="B1855" s="78" t="s">
        <v>1643</v>
      </c>
      <c r="C1855" s="78" t="s">
        <v>20</v>
      </c>
      <c r="D1855" s="78"/>
      <c r="E1855" s="79">
        <v>32029.1</v>
      </c>
      <c r="F1855" s="55">
        <v>31592.9</v>
      </c>
      <c r="G1855" s="44">
        <f t="shared" si="38"/>
        <v>0.98638113465567256</v>
      </c>
    </row>
    <row r="1856" spans="1:7" x14ac:dyDescent="0.25">
      <c r="A1856" s="77" t="s">
        <v>1433</v>
      </c>
      <c r="B1856" s="78" t="s">
        <v>1643</v>
      </c>
      <c r="C1856" s="78" t="s">
        <v>20</v>
      </c>
      <c r="D1856" s="78" t="s">
        <v>1432</v>
      </c>
      <c r="E1856" s="79">
        <v>32029.1</v>
      </c>
      <c r="F1856" s="55">
        <v>31592.9</v>
      </c>
      <c r="G1856" s="44">
        <f t="shared" si="38"/>
        <v>0.98638113465567256</v>
      </c>
    </row>
    <row r="1857" spans="1:7" s="65" customFormat="1" ht="31.5" x14ac:dyDescent="0.25">
      <c r="A1857" s="73" t="s">
        <v>2053</v>
      </c>
      <c r="B1857" s="74" t="s">
        <v>2052</v>
      </c>
      <c r="C1857" s="74"/>
      <c r="D1857" s="74"/>
      <c r="E1857" s="75">
        <v>643077.1</v>
      </c>
      <c r="F1857" s="54">
        <v>628118.30000000005</v>
      </c>
      <c r="G1857" s="39">
        <f t="shared" si="38"/>
        <v>0.97673871453360739</v>
      </c>
    </row>
    <row r="1858" spans="1:7" s="65" customFormat="1" ht="47.25" x14ac:dyDescent="0.25">
      <c r="A1858" s="73" t="s">
        <v>2055</v>
      </c>
      <c r="B1858" s="74" t="s">
        <v>2054</v>
      </c>
      <c r="C1858" s="74"/>
      <c r="D1858" s="74"/>
      <c r="E1858" s="75">
        <v>643077.1</v>
      </c>
      <c r="F1858" s="54">
        <v>628118.30000000005</v>
      </c>
      <c r="G1858" s="39">
        <f t="shared" si="38"/>
        <v>0.97673871453360739</v>
      </c>
    </row>
    <row r="1859" spans="1:7" s="65" customFormat="1" ht="94.5" x14ac:dyDescent="0.25">
      <c r="A1859" s="73" t="s">
        <v>2057</v>
      </c>
      <c r="B1859" s="74" t="s">
        <v>2056</v>
      </c>
      <c r="C1859" s="74"/>
      <c r="D1859" s="74"/>
      <c r="E1859" s="75">
        <v>236538.8</v>
      </c>
      <c r="F1859" s="54">
        <v>236538.8</v>
      </c>
      <c r="G1859" s="39">
        <f t="shared" si="38"/>
        <v>1</v>
      </c>
    </row>
    <row r="1860" spans="1:7" ht="31.5" x14ac:dyDescent="0.25">
      <c r="A1860" s="77" t="s">
        <v>41</v>
      </c>
      <c r="B1860" s="78" t="s">
        <v>2056</v>
      </c>
      <c r="C1860" s="78" t="s">
        <v>40</v>
      </c>
      <c r="D1860" s="78"/>
      <c r="E1860" s="79">
        <v>236538.8</v>
      </c>
      <c r="F1860" s="55">
        <v>236538.8</v>
      </c>
      <c r="G1860" s="44">
        <f t="shared" si="38"/>
        <v>1</v>
      </c>
    </row>
    <row r="1861" spans="1:7" x14ac:dyDescent="0.25">
      <c r="A1861" s="77" t="s">
        <v>2051</v>
      </c>
      <c r="B1861" s="78" t="s">
        <v>2056</v>
      </c>
      <c r="C1861" s="78" t="s">
        <v>40</v>
      </c>
      <c r="D1861" s="78" t="s">
        <v>2050</v>
      </c>
      <c r="E1861" s="79">
        <v>233760.8</v>
      </c>
      <c r="F1861" s="55">
        <v>233760.8</v>
      </c>
      <c r="G1861" s="44">
        <f t="shared" si="38"/>
        <v>1</v>
      </c>
    </row>
    <row r="1862" spans="1:7" ht="31.5" x14ac:dyDescent="0.25">
      <c r="A1862" s="77" t="s">
        <v>83</v>
      </c>
      <c r="B1862" s="78" t="s">
        <v>2056</v>
      </c>
      <c r="C1862" s="78" t="s">
        <v>40</v>
      </c>
      <c r="D1862" s="78" t="s">
        <v>82</v>
      </c>
      <c r="E1862" s="79">
        <v>2778</v>
      </c>
      <c r="F1862" s="55">
        <v>2778</v>
      </c>
      <c r="G1862" s="44">
        <f t="shared" si="38"/>
        <v>1</v>
      </c>
    </row>
    <row r="1863" spans="1:7" s="65" customFormat="1" ht="31.5" x14ac:dyDescent="0.25">
      <c r="A1863" s="73" t="s">
        <v>2059</v>
      </c>
      <c r="B1863" s="74" t="s">
        <v>2058</v>
      </c>
      <c r="C1863" s="74"/>
      <c r="D1863" s="74"/>
      <c r="E1863" s="75">
        <v>391579.6</v>
      </c>
      <c r="F1863" s="54">
        <v>391579.5</v>
      </c>
      <c r="G1863" s="39">
        <f t="shared" si="38"/>
        <v>0.99999974462408159</v>
      </c>
    </row>
    <row r="1864" spans="1:7" ht="31.5" x14ac:dyDescent="0.25">
      <c r="A1864" s="77" t="s">
        <v>21</v>
      </c>
      <c r="B1864" s="78" t="s">
        <v>2058</v>
      </c>
      <c r="C1864" s="78" t="s">
        <v>20</v>
      </c>
      <c r="D1864" s="78"/>
      <c r="E1864" s="79">
        <v>37900.1</v>
      </c>
      <c r="F1864" s="55">
        <v>37900</v>
      </c>
      <c r="G1864" s="44">
        <f t="shared" si="38"/>
        <v>0.99999736148453433</v>
      </c>
    </row>
    <row r="1865" spans="1:7" x14ac:dyDescent="0.25">
      <c r="A1865" s="77" t="s">
        <v>2051</v>
      </c>
      <c r="B1865" s="78" t="s">
        <v>2058</v>
      </c>
      <c r="C1865" s="78" t="s">
        <v>20</v>
      </c>
      <c r="D1865" s="78" t="s">
        <v>2050</v>
      </c>
      <c r="E1865" s="79">
        <v>37900.1</v>
      </c>
      <c r="F1865" s="55">
        <v>37900</v>
      </c>
      <c r="G1865" s="44">
        <f t="shared" si="38"/>
        <v>0.99999736148453433</v>
      </c>
    </row>
    <row r="1866" spans="1:7" ht="31.5" x14ac:dyDescent="0.25">
      <c r="A1866" s="77" t="s">
        <v>41</v>
      </c>
      <c r="B1866" s="78" t="s">
        <v>2058</v>
      </c>
      <c r="C1866" s="78" t="s">
        <v>40</v>
      </c>
      <c r="D1866" s="78"/>
      <c r="E1866" s="79">
        <v>353679.5</v>
      </c>
      <c r="F1866" s="55">
        <v>353679.5</v>
      </c>
      <c r="G1866" s="44">
        <f t="shared" si="38"/>
        <v>1</v>
      </c>
    </row>
    <row r="1867" spans="1:7" x14ac:dyDescent="0.25">
      <c r="A1867" s="77" t="s">
        <v>2051</v>
      </c>
      <c r="B1867" s="78" t="s">
        <v>2058</v>
      </c>
      <c r="C1867" s="78" t="s">
        <v>40</v>
      </c>
      <c r="D1867" s="78" t="s">
        <v>2050</v>
      </c>
      <c r="E1867" s="79">
        <v>353679.5</v>
      </c>
      <c r="F1867" s="55">
        <v>353679.5</v>
      </c>
      <c r="G1867" s="44">
        <f t="shared" si="38"/>
        <v>1</v>
      </c>
    </row>
    <row r="1868" spans="1:7" s="65" customFormat="1" ht="31.5" x14ac:dyDescent="0.25">
      <c r="A1868" s="86" t="s">
        <v>2179</v>
      </c>
      <c r="B1868" s="11" t="s">
        <v>2180</v>
      </c>
      <c r="C1868" s="85"/>
      <c r="D1868" s="11"/>
      <c r="E1868" s="75">
        <v>14958.7</v>
      </c>
      <c r="F1868" s="54">
        <v>0</v>
      </c>
      <c r="G1868" s="39">
        <f t="shared" si="38"/>
        <v>0</v>
      </c>
    </row>
    <row r="1869" spans="1:7" ht="31.5" x14ac:dyDescent="0.25">
      <c r="A1869" s="82" t="s">
        <v>41</v>
      </c>
      <c r="B1869" s="13" t="s">
        <v>2180</v>
      </c>
      <c r="C1869" s="83" t="s">
        <v>40</v>
      </c>
      <c r="D1869" s="13"/>
      <c r="E1869" s="79">
        <v>14958.7</v>
      </c>
      <c r="F1869" s="55">
        <v>0</v>
      </c>
      <c r="G1869" s="44">
        <f t="shared" si="38"/>
        <v>0</v>
      </c>
    </row>
    <row r="1870" spans="1:7" x14ac:dyDescent="0.25">
      <c r="A1870" s="82" t="s">
        <v>2051</v>
      </c>
      <c r="B1870" s="13" t="s">
        <v>2180</v>
      </c>
      <c r="C1870" s="83" t="s">
        <v>40</v>
      </c>
      <c r="D1870" s="13" t="s">
        <v>2050</v>
      </c>
      <c r="E1870" s="79">
        <v>14958.7</v>
      </c>
      <c r="F1870" s="55">
        <v>0</v>
      </c>
      <c r="G1870" s="44">
        <f t="shared" si="38"/>
        <v>0</v>
      </c>
    </row>
    <row r="1871" spans="1:7" s="65" customFormat="1" ht="31.5" x14ac:dyDescent="0.25">
      <c r="A1871" s="73" t="s">
        <v>1666</v>
      </c>
      <c r="B1871" s="74" t="s">
        <v>1665</v>
      </c>
      <c r="C1871" s="74"/>
      <c r="D1871" s="74"/>
      <c r="E1871" s="75">
        <v>2122.8000000000002</v>
      </c>
      <c r="F1871" s="54">
        <v>2122.6999999999998</v>
      </c>
      <c r="G1871" s="39">
        <f t="shared" ref="G1871:G1897" si="39">F1871/E1871</f>
        <v>0.99995289240625573</v>
      </c>
    </row>
    <row r="1872" spans="1:7" s="65" customFormat="1" ht="47.25" x14ac:dyDescent="0.25">
      <c r="A1872" s="73" t="s">
        <v>1668</v>
      </c>
      <c r="B1872" s="74" t="s">
        <v>1667</v>
      </c>
      <c r="C1872" s="74"/>
      <c r="D1872" s="74"/>
      <c r="E1872" s="75">
        <v>2122.8000000000002</v>
      </c>
      <c r="F1872" s="54">
        <v>2122.6999999999998</v>
      </c>
      <c r="G1872" s="39">
        <f t="shared" si="39"/>
        <v>0.99995289240625573</v>
      </c>
    </row>
    <row r="1873" spans="1:7" s="65" customFormat="1" ht="94.5" x14ac:dyDescent="0.25">
      <c r="A1873" s="73" t="s">
        <v>39</v>
      </c>
      <c r="B1873" s="74" t="s">
        <v>1669</v>
      </c>
      <c r="C1873" s="74"/>
      <c r="D1873" s="74"/>
      <c r="E1873" s="75">
        <v>2122.8000000000002</v>
      </c>
      <c r="F1873" s="54">
        <v>2122.6999999999998</v>
      </c>
      <c r="G1873" s="39">
        <f t="shared" si="39"/>
        <v>0.99995289240625573</v>
      </c>
    </row>
    <row r="1874" spans="1:7" ht="31.5" x14ac:dyDescent="0.25">
      <c r="A1874" s="77" t="s">
        <v>21</v>
      </c>
      <c r="B1874" s="78" t="s">
        <v>1669</v>
      </c>
      <c r="C1874" s="78" t="s">
        <v>20</v>
      </c>
      <c r="D1874" s="78"/>
      <c r="E1874" s="79">
        <v>2122.8000000000002</v>
      </c>
      <c r="F1874" s="55">
        <v>2122.6999999999998</v>
      </c>
      <c r="G1874" s="44">
        <f t="shared" si="39"/>
        <v>0.99995289240625573</v>
      </c>
    </row>
    <row r="1875" spans="1:7" x14ac:dyDescent="0.25">
      <c r="A1875" s="77" t="s">
        <v>1536</v>
      </c>
      <c r="B1875" s="78" t="s">
        <v>1669</v>
      </c>
      <c r="C1875" s="78" t="s">
        <v>20</v>
      </c>
      <c r="D1875" s="78" t="s">
        <v>1535</v>
      </c>
      <c r="E1875" s="79">
        <v>2122.8000000000002</v>
      </c>
      <c r="F1875" s="55">
        <v>2122.6999999999998</v>
      </c>
      <c r="G1875" s="44">
        <f t="shared" si="39"/>
        <v>0.99995289240625573</v>
      </c>
    </row>
    <row r="1876" spans="1:7" s="65" customFormat="1" ht="47.25" x14ac:dyDescent="0.25">
      <c r="A1876" s="73" t="s">
        <v>1614</v>
      </c>
      <c r="B1876" s="74" t="s">
        <v>1613</v>
      </c>
      <c r="C1876" s="74"/>
      <c r="D1876" s="74"/>
      <c r="E1876" s="75">
        <v>140204.6</v>
      </c>
      <c r="F1876" s="54">
        <v>137397.5</v>
      </c>
      <c r="G1876" s="39">
        <f t="shared" si="39"/>
        <v>0.9799785456397293</v>
      </c>
    </row>
    <row r="1877" spans="1:7" s="65" customFormat="1" ht="47.25" x14ac:dyDescent="0.25">
      <c r="A1877" s="73" t="s">
        <v>1616</v>
      </c>
      <c r="B1877" s="74" t="s">
        <v>1615</v>
      </c>
      <c r="C1877" s="74"/>
      <c r="D1877" s="74"/>
      <c r="E1877" s="75">
        <v>38552.300000000003</v>
      </c>
      <c r="F1877" s="54">
        <v>38087.5</v>
      </c>
      <c r="G1877" s="39">
        <f t="shared" si="39"/>
        <v>0.98794365057337685</v>
      </c>
    </row>
    <row r="1878" spans="1:7" s="65" customFormat="1" ht="31.5" x14ac:dyDescent="0.25">
      <c r="A1878" s="73" t="s">
        <v>15</v>
      </c>
      <c r="B1878" s="74" t="s">
        <v>1617</v>
      </c>
      <c r="C1878" s="74"/>
      <c r="D1878" s="74"/>
      <c r="E1878" s="75">
        <v>35824.5</v>
      </c>
      <c r="F1878" s="54">
        <v>35539.599999999999</v>
      </c>
      <c r="G1878" s="39">
        <f t="shared" si="39"/>
        <v>0.99204734190288768</v>
      </c>
    </row>
    <row r="1879" spans="1:7" ht="61.5" customHeight="1" x14ac:dyDescent="0.25">
      <c r="A1879" s="77" t="s">
        <v>17</v>
      </c>
      <c r="B1879" s="78" t="s">
        <v>1617</v>
      </c>
      <c r="C1879" s="78" t="s">
        <v>16</v>
      </c>
      <c r="D1879" s="78"/>
      <c r="E1879" s="79">
        <v>35824.5</v>
      </c>
      <c r="F1879" s="55">
        <v>35539.599999999999</v>
      </c>
      <c r="G1879" s="44">
        <f t="shared" si="39"/>
        <v>0.99204734190288768</v>
      </c>
    </row>
    <row r="1880" spans="1:7" x14ac:dyDescent="0.25">
      <c r="A1880" s="77" t="s">
        <v>530</v>
      </c>
      <c r="B1880" s="78" t="s">
        <v>1617</v>
      </c>
      <c r="C1880" s="78" t="s">
        <v>16</v>
      </c>
      <c r="D1880" s="78" t="s">
        <v>529</v>
      </c>
      <c r="E1880" s="79">
        <v>35824.5</v>
      </c>
      <c r="F1880" s="55">
        <v>35539.599999999999</v>
      </c>
      <c r="G1880" s="44">
        <f t="shared" si="39"/>
        <v>0.99204734190288768</v>
      </c>
    </row>
    <row r="1881" spans="1:7" s="65" customFormat="1" ht="31.5" x14ac:dyDescent="0.25">
      <c r="A1881" s="73" t="s">
        <v>19</v>
      </c>
      <c r="B1881" s="74" t="s">
        <v>1618</v>
      </c>
      <c r="C1881" s="74"/>
      <c r="D1881" s="74"/>
      <c r="E1881" s="75">
        <v>2727.8</v>
      </c>
      <c r="F1881" s="54">
        <v>2547.9</v>
      </c>
      <c r="G1881" s="39">
        <f t="shared" si="39"/>
        <v>0.93404941711269152</v>
      </c>
    </row>
    <row r="1882" spans="1:7" ht="61.5" customHeight="1" x14ac:dyDescent="0.25">
      <c r="A1882" s="77" t="s">
        <v>17</v>
      </c>
      <c r="B1882" s="78" t="s">
        <v>1618</v>
      </c>
      <c r="C1882" s="78" t="s">
        <v>16</v>
      </c>
      <c r="D1882" s="78"/>
      <c r="E1882" s="79">
        <v>814</v>
      </c>
      <c r="F1882" s="55">
        <v>640.4</v>
      </c>
      <c r="G1882" s="44">
        <f t="shared" si="39"/>
        <v>0.7867321867321867</v>
      </c>
    </row>
    <row r="1883" spans="1:7" x14ac:dyDescent="0.25">
      <c r="A1883" s="77" t="s">
        <v>530</v>
      </c>
      <c r="B1883" s="78" t="s">
        <v>1618</v>
      </c>
      <c r="C1883" s="78" t="s">
        <v>16</v>
      </c>
      <c r="D1883" s="78" t="s">
        <v>529</v>
      </c>
      <c r="E1883" s="79">
        <v>814</v>
      </c>
      <c r="F1883" s="55">
        <v>640.4</v>
      </c>
      <c r="G1883" s="44">
        <f t="shared" si="39"/>
        <v>0.7867321867321867</v>
      </c>
    </row>
    <row r="1884" spans="1:7" ht="31.5" x14ac:dyDescent="0.25">
      <c r="A1884" s="77" t="s">
        <v>21</v>
      </c>
      <c r="B1884" s="78" t="s">
        <v>1618</v>
      </c>
      <c r="C1884" s="78" t="s">
        <v>20</v>
      </c>
      <c r="D1884" s="78"/>
      <c r="E1884" s="79">
        <v>1913.8</v>
      </c>
      <c r="F1884" s="55">
        <v>1907.5</v>
      </c>
      <c r="G1884" s="44">
        <f t="shared" si="39"/>
        <v>0.99670811997073883</v>
      </c>
    </row>
    <row r="1885" spans="1:7" x14ac:dyDescent="0.25">
      <c r="A1885" s="77" t="s">
        <v>530</v>
      </c>
      <c r="B1885" s="78" t="s">
        <v>1618</v>
      </c>
      <c r="C1885" s="78" t="s">
        <v>20</v>
      </c>
      <c r="D1885" s="78" t="s">
        <v>529</v>
      </c>
      <c r="E1885" s="79">
        <v>1913.8</v>
      </c>
      <c r="F1885" s="55">
        <v>1907.5</v>
      </c>
      <c r="G1885" s="44">
        <f t="shared" si="39"/>
        <v>0.99670811997073883</v>
      </c>
    </row>
    <row r="1886" spans="1:7" s="65" customFormat="1" ht="47.25" x14ac:dyDescent="0.25">
      <c r="A1886" s="73" t="s">
        <v>1620</v>
      </c>
      <c r="B1886" s="74" t="s">
        <v>1619</v>
      </c>
      <c r="C1886" s="74"/>
      <c r="D1886" s="74"/>
      <c r="E1886" s="75">
        <v>20991.8</v>
      </c>
      <c r="F1886" s="54">
        <v>20632.3</v>
      </c>
      <c r="G1886" s="39">
        <f t="shared" si="39"/>
        <v>0.98287426518926435</v>
      </c>
    </row>
    <row r="1887" spans="1:7" s="65" customFormat="1" ht="31.5" x14ac:dyDescent="0.25">
      <c r="A1887" s="73" t="s">
        <v>15</v>
      </c>
      <c r="B1887" s="74" t="s">
        <v>1621</v>
      </c>
      <c r="C1887" s="74"/>
      <c r="D1887" s="74"/>
      <c r="E1887" s="75">
        <v>19139</v>
      </c>
      <c r="F1887" s="54">
        <v>18764.5</v>
      </c>
      <c r="G1887" s="39">
        <f t="shared" si="39"/>
        <v>0.98043262448403778</v>
      </c>
    </row>
    <row r="1888" spans="1:7" ht="61.5" customHeight="1" x14ac:dyDescent="0.25">
      <c r="A1888" s="77" t="s">
        <v>17</v>
      </c>
      <c r="B1888" s="78" t="s">
        <v>1621</v>
      </c>
      <c r="C1888" s="78" t="s">
        <v>16</v>
      </c>
      <c r="D1888" s="78"/>
      <c r="E1888" s="79">
        <v>19139</v>
      </c>
      <c r="F1888" s="55">
        <v>18764.5</v>
      </c>
      <c r="G1888" s="44">
        <f t="shared" si="39"/>
        <v>0.98043262448403778</v>
      </c>
    </row>
    <row r="1889" spans="1:7" x14ac:dyDescent="0.25">
      <c r="A1889" s="77" t="s">
        <v>530</v>
      </c>
      <c r="B1889" s="78" t="s">
        <v>1621</v>
      </c>
      <c r="C1889" s="78" t="s">
        <v>16</v>
      </c>
      <c r="D1889" s="78" t="s">
        <v>529</v>
      </c>
      <c r="E1889" s="79">
        <v>19139</v>
      </c>
      <c r="F1889" s="55">
        <v>18764.5</v>
      </c>
      <c r="G1889" s="44">
        <f t="shared" si="39"/>
        <v>0.98043262448403778</v>
      </c>
    </row>
    <row r="1890" spans="1:7" s="65" customFormat="1" ht="31.5" x14ac:dyDescent="0.25">
      <c r="A1890" s="73" t="s">
        <v>19</v>
      </c>
      <c r="B1890" s="74" t="s">
        <v>1622</v>
      </c>
      <c r="C1890" s="74"/>
      <c r="D1890" s="74"/>
      <c r="E1890" s="75">
        <v>1852.8</v>
      </c>
      <c r="F1890" s="54">
        <v>1867.8</v>
      </c>
      <c r="G1890" s="39">
        <f t="shared" si="39"/>
        <v>1.0080958549222798</v>
      </c>
    </row>
    <row r="1891" spans="1:7" ht="61.5" customHeight="1" x14ac:dyDescent="0.25">
      <c r="A1891" s="77" t="s">
        <v>17</v>
      </c>
      <c r="B1891" s="78" t="s">
        <v>1622</v>
      </c>
      <c r="C1891" s="78" t="s">
        <v>16</v>
      </c>
      <c r="D1891" s="78"/>
      <c r="E1891" s="79">
        <v>471</v>
      </c>
      <c r="F1891" s="55">
        <v>407.5</v>
      </c>
      <c r="G1891" s="44">
        <f t="shared" si="39"/>
        <v>0.86518046709129515</v>
      </c>
    </row>
    <row r="1892" spans="1:7" x14ac:dyDescent="0.25">
      <c r="A1892" s="77" t="s">
        <v>530</v>
      </c>
      <c r="B1892" s="78" t="s">
        <v>1622</v>
      </c>
      <c r="C1892" s="78" t="s">
        <v>16</v>
      </c>
      <c r="D1892" s="78" t="s">
        <v>529</v>
      </c>
      <c r="E1892" s="79">
        <v>471</v>
      </c>
      <c r="F1892" s="55">
        <v>407.5</v>
      </c>
      <c r="G1892" s="44">
        <f t="shared" si="39"/>
        <v>0.86518046709129515</v>
      </c>
    </row>
    <row r="1893" spans="1:7" ht="31.5" x14ac:dyDescent="0.25">
      <c r="A1893" s="77" t="s">
        <v>21</v>
      </c>
      <c r="B1893" s="78" t="s">
        <v>1622</v>
      </c>
      <c r="C1893" s="78" t="s">
        <v>20</v>
      </c>
      <c r="D1893" s="78"/>
      <c r="E1893" s="79">
        <v>1379.8</v>
      </c>
      <c r="F1893" s="55">
        <v>1460.3</v>
      </c>
      <c r="G1893" s="44">
        <f t="shared" si="39"/>
        <v>1.0583417886650239</v>
      </c>
    </row>
    <row r="1894" spans="1:7" x14ac:dyDescent="0.25">
      <c r="A1894" s="77" t="s">
        <v>530</v>
      </c>
      <c r="B1894" s="78" t="s">
        <v>1622</v>
      </c>
      <c r="C1894" s="78" t="s">
        <v>20</v>
      </c>
      <c r="D1894" s="78" t="s">
        <v>529</v>
      </c>
      <c r="E1894" s="79">
        <v>1379.8</v>
      </c>
      <c r="F1894" s="55">
        <v>1460.3</v>
      </c>
      <c r="G1894" s="44">
        <f t="shared" si="39"/>
        <v>1.0583417886650239</v>
      </c>
    </row>
    <row r="1895" spans="1:7" x14ac:dyDescent="0.25">
      <c r="A1895" s="82" t="s">
        <v>72</v>
      </c>
      <c r="B1895" s="13" t="s">
        <v>1622</v>
      </c>
      <c r="C1895" s="83" t="s">
        <v>3</v>
      </c>
      <c r="D1895" s="13"/>
      <c r="E1895" s="79">
        <v>2</v>
      </c>
      <c r="F1895" s="55">
        <v>0</v>
      </c>
      <c r="G1895" s="44">
        <f t="shared" si="39"/>
        <v>0</v>
      </c>
    </row>
    <row r="1896" spans="1:7" x14ac:dyDescent="0.25">
      <c r="A1896" s="82" t="s">
        <v>530</v>
      </c>
      <c r="B1896" s="13" t="s">
        <v>1622</v>
      </c>
      <c r="C1896" s="83" t="s">
        <v>3</v>
      </c>
      <c r="D1896" s="13" t="s">
        <v>529</v>
      </c>
      <c r="E1896" s="79">
        <v>2</v>
      </c>
      <c r="F1896" s="55">
        <v>0</v>
      </c>
      <c r="G1896" s="44">
        <f t="shared" si="39"/>
        <v>0</v>
      </c>
    </row>
    <row r="1897" spans="1:7" s="65" customFormat="1" ht="31.5" x14ac:dyDescent="0.25">
      <c r="A1897" s="73" t="s">
        <v>1648</v>
      </c>
      <c r="B1897" s="74" t="s">
        <v>1647</v>
      </c>
      <c r="C1897" s="74"/>
      <c r="D1897" s="74"/>
      <c r="E1897" s="75">
        <v>80660.5</v>
      </c>
      <c r="F1897" s="54">
        <v>78677.7</v>
      </c>
      <c r="G1897" s="39">
        <f t="shared" si="39"/>
        <v>0.97541795550486299</v>
      </c>
    </row>
    <row r="1898" spans="1:7" s="65" customFormat="1" ht="31.5" x14ac:dyDescent="0.25">
      <c r="A1898" s="73" t="s">
        <v>15</v>
      </c>
      <c r="B1898" s="74" t="s">
        <v>1649</v>
      </c>
      <c r="C1898" s="74"/>
      <c r="D1898" s="74"/>
      <c r="E1898" s="75">
        <v>13012.6</v>
      </c>
      <c r="F1898" s="54">
        <v>12850.6</v>
      </c>
      <c r="G1898" s="39">
        <f t="shared" ref="G1898:G1959" si="40">F1898/E1898</f>
        <v>0.98755052794983322</v>
      </c>
    </row>
    <row r="1899" spans="1:7" ht="61.5" customHeight="1" x14ac:dyDescent="0.25">
      <c r="A1899" s="77" t="s">
        <v>17</v>
      </c>
      <c r="B1899" s="78" t="s">
        <v>1649</v>
      </c>
      <c r="C1899" s="78" t="s">
        <v>16</v>
      </c>
      <c r="D1899" s="78"/>
      <c r="E1899" s="79">
        <v>13012.6</v>
      </c>
      <c r="F1899" s="55">
        <v>12850.6</v>
      </c>
      <c r="G1899" s="44">
        <f t="shared" si="40"/>
        <v>0.98755052794983322</v>
      </c>
    </row>
    <row r="1900" spans="1:7" ht="31.5" x14ac:dyDescent="0.25">
      <c r="A1900" s="77" t="s">
        <v>1646</v>
      </c>
      <c r="B1900" s="78" t="s">
        <v>1649</v>
      </c>
      <c r="C1900" s="78" t="s">
        <v>16</v>
      </c>
      <c r="D1900" s="78" t="s">
        <v>1645</v>
      </c>
      <c r="E1900" s="79">
        <v>13012.6</v>
      </c>
      <c r="F1900" s="55">
        <v>12850.6</v>
      </c>
      <c r="G1900" s="44">
        <f t="shared" si="40"/>
        <v>0.98755052794983322</v>
      </c>
    </row>
    <row r="1901" spans="1:7" s="65" customFormat="1" ht="31.5" x14ac:dyDescent="0.25">
      <c r="A1901" s="73" t="s">
        <v>19</v>
      </c>
      <c r="B1901" s="74" t="s">
        <v>1650</v>
      </c>
      <c r="C1901" s="74"/>
      <c r="D1901" s="74"/>
      <c r="E1901" s="75">
        <v>2956.8</v>
      </c>
      <c r="F1901" s="54">
        <v>2662.1</v>
      </c>
      <c r="G1901" s="39">
        <f t="shared" si="40"/>
        <v>0.90033143939393934</v>
      </c>
    </row>
    <row r="1902" spans="1:7" ht="61.5" customHeight="1" x14ac:dyDescent="0.25">
      <c r="A1902" s="77" t="s">
        <v>17</v>
      </c>
      <c r="B1902" s="78" t="s">
        <v>1650</v>
      </c>
      <c r="C1902" s="78" t="s">
        <v>16</v>
      </c>
      <c r="D1902" s="78"/>
      <c r="E1902" s="79">
        <v>255</v>
      </c>
      <c r="F1902" s="55">
        <v>107.1</v>
      </c>
      <c r="G1902" s="44">
        <f t="shared" si="40"/>
        <v>0.42</v>
      </c>
    </row>
    <row r="1903" spans="1:7" ht="31.5" x14ac:dyDescent="0.25">
      <c r="A1903" s="77" t="s">
        <v>1646</v>
      </c>
      <c r="B1903" s="78" t="s">
        <v>1650</v>
      </c>
      <c r="C1903" s="78" t="s">
        <v>16</v>
      </c>
      <c r="D1903" s="78" t="s">
        <v>1645</v>
      </c>
      <c r="E1903" s="79">
        <v>255</v>
      </c>
      <c r="F1903" s="55">
        <v>107.1</v>
      </c>
      <c r="G1903" s="44">
        <f t="shared" si="40"/>
        <v>0.42</v>
      </c>
    </row>
    <row r="1904" spans="1:7" ht="31.5" x14ac:dyDescent="0.25">
      <c r="A1904" s="77" t="s">
        <v>21</v>
      </c>
      <c r="B1904" s="78" t="s">
        <v>1650</v>
      </c>
      <c r="C1904" s="78" t="s">
        <v>20</v>
      </c>
      <c r="D1904" s="78"/>
      <c r="E1904" s="79">
        <v>2581.8000000000002</v>
      </c>
      <c r="F1904" s="55">
        <v>2435</v>
      </c>
      <c r="G1904" s="44">
        <f t="shared" si="40"/>
        <v>0.94314044465101865</v>
      </c>
    </row>
    <row r="1905" spans="1:7" ht="31.5" x14ac:dyDescent="0.25">
      <c r="A1905" s="77" t="s">
        <v>1646</v>
      </c>
      <c r="B1905" s="78" t="s">
        <v>1650</v>
      </c>
      <c r="C1905" s="78" t="s">
        <v>20</v>
      </c>
      <c r="D1905" s="78" t="s">
        <v>1645</v>
      </c>
      <c r="E1905" s="79">
        <v>2581.8000000000002</v>
      </c>
      <c r="F1905" s="55">
        <v>2435</v>
      </c>
      <c r="G1905" s="44">
        <f t="shared" si="40"/>
        <v>0.94314044465101865</v>
      </c>
    </row>
    <row r="1906" spans="1:7" x14ac:dyDescent="0.25">
      <c r="A1906" s="77" t="s">
        <v>72</v>
      </c>
      <c r="B1906" s="78" t="s">
        <v>1650</v>
      </c>
      <c r="C1906" s="78" t="s">
        <v>3</v>
      </c>
      <c r="D1906" s="78"/>
      <c r="E1906" s="79">
        <v>120</v>
      </c>
      <c r="F1906" s="55">
        <v>120</v>
      </c>
      <c r="G1906" s="44">
        <f t="shared" si="40"/>
        <v>1</v>
      </c>
    </row>
    <row r="1907" spans="1:7" ht="31.5" x14ac:dyDescent="0.25">
      <c r="A1907" s="77" t="s">
        <v>1646</v>
      </c>
      <c r="B1907" s="78" t="s">
        <v>1650</v>
      </c>
      <c r="C1907" s="78" t="s">
        <v>3</v>
      </c>
      <c r="D1907" s="78" t="s">
        <v>1645</v>
      </c>
      <c r="E1907" s="79">
        <v>120</v>
      </c>
      <c r="F1907" s="55">
        <v>120</v>
      </c>
      <c r="G1907" s="44">
        <f t="shared" si="40"/>
        <v>1</v>
      </c>
    </row>
    <row r="1908" spans="1:7" s="65" customFormat="1" ht="204.75" x14ac:dyDescent="0.25">
      <c r="A1908" s="81" t="s">
        <v>1652</v>
      </c>
      <c r="B1908" s="74" t="s">
        <v>1651</v>
      </c>
      <c r="C1908" s="74"/>
      <c r="D1908" s="74"/>
      <c r="E1908" s="75">
        <v>36637.699999999997</v>
      </c>
      <c r="F1908" s="54">
        <v>35111.599999999999</v>
      </c>
      <c r="G1908" s="39">
        <f t="shared" si="40"/>
        <v>0.95834618439476282</v>
      </c>
    </row>
    <row r="1909" spans="1:7" ht="61.5" customHeight="1" x14ac:dyDescent="0.25">
      <c r="A1909" s="77" t="s">
        <v>17</v>
      </c>
      <c r="B1909" s="78" t="s">
        <v>1651</v>
      </c>
      <c r="C1909" s="78" t="s">
        <v>16</v>
      </c>
      <c r="D1909" s="78"/>
      <c r="E1909" s="79">
        <v>26727.5</v>
      </c>
      <c r="F1909" s="55">
        <v>26330.400000000001</v>
      </c>
      <c r="G1909" s="44">
        <f t="shared" si="40"/>
        <v>0.98514264334486956</v>
      </c>
    </row>
    <row r="1910" spans="1:7" ht="31.5" x14ac:dyDescent="0.25">
      <c r="A1910" s="77" t="s">
        <v>1646</v>
      </c>
      <c r="B1910" s="78" t="s">
        <v>1651</v>
      </c>
      <c r="C1910" s="78" t="s">
        <v>16</v>
      </c>
      <c r="D1910" s="78" t="s">
        <v>1645</v>
      </c>
      <c r="E1910" s="79">
        <v>26727.5</v>
      </c>
      <c r="F1910" s="55">
        <v>26330.400000000001</v>
      </c>
      <c r="G1910" s="44">
        <f t="shared" si="40"/>
        <v>0.98514264334486956</v>
      </c>
    </row>
    <row r="1911" spans="1:7" ht="31.5" x14ac:dyDescent="0.25">
      <c r="A1911" s="77" t="s">
        <v>21</v>
      </c>
      <c r="B1911" s="78" t="s">
        <v>1651</v>
      </c>
      <c r="C1911" s="78" t="s">
        <v>20</v>
      </c>
      <c r="D1911" s="78"/>
      <c r="E1911" s="79">
        <v>9636.2000000000007</v>
      </c>
      <c r="F1911" s="55">
        <v>8507.5</v>
      </c>
      <c r="G1911" s="44">
        <f t="shared" si="40"/>
        <v>0.88286876569602124</v>
      </c>
    </row>
    <row r="1912" spans="1:7" ht="31.5" x14ac:dyDescent="0.25">
      <c r="A1912" s="77" t="s">
        <v>1646</v>
      </c>
      <c r="B1912" s="78" t="s">
        <v>1651</v>
      </c>
      <c r="C1912" s="78" t="s">
        <v>20</v>
      </c>
      <c r="D1912" s="78" t="s">
        <v>1645</v>
      </c>
      <c r="E1912" s="79">
        <v>9636.2000000000007</v>
      </c>
      <c r="F1912" s="55">
        <v>8507.5</v>
      </c>
      <c r="G1912" s="44">
        <f t="shared" si="40"/>
        <v>0.88286876569602124</v>
      </c>
    </row>
    <row r="1913" spans="1:7" x14ac:dyDescent="0.25">
      <c r="A1913" s="77" t="s">
        <v>72</v>
      </c>
      <c r="B1913" s="78" t="s">
        <v>1651</v>
      </c>
      <c r="C1913" s="78" t="s">
        <v>3</v>
      </c>
      <c r="D1913" s="78"/>
      <c r="E1913" s="79">
        <v>274</v>
      </c>
      <c r="F1913" s="55">
        <v>273.7</v>
      </c>
      <c r="G1913" s="44">
        <f t="shared" si="40"/>
        <v>0.99890510948905109</v>
      </c>
    </row>
    <row r="1914" spans="1:7" ht="31.5" x14ac:dyDescent="0.25">
      <c r="A1914" s="77" t="s">
        <v>1646</v>
      </c>
      <c r="B1914" s="78" t="s">
        <v>1651</v>
      </c>
      <c r="C1914" s="78" t="s">
        <v>3</v>
      </c>
      <c r="D1914" s="78" t="s">
        <v>1645</v>
      </c>
      <c r="E1914" s="79">
        <v>274</v>
      </c>
      <c r="F1914" s="55">
        <v>273.7</v>
      </c>
      <c r="G1914" s="44">
        <f t="shared" si="40"/>
        <v>0.99890510948905109</v>
      </c>
    </row>
    <row r="1915" spans="1:7" s="65" customFormat="1" ht="141.75" x14ac:dyDescent="0.25">
      <c r="A1915" s="81" t="s">
        <v>1654</v>
      </c>
      <c r="B1915" s="74" t="s">
        <v>1653</v>
      </c>
      <c r="C1915" s="74"/>
      <c r="D1915" s="74"/>
      <c r="E1915" s="75">
        <v>175.7</v>
      </c>
      <c r="F1915" s="54">
        <v>175.7</v>
      </c>
      <c r="G1915" s="39">
        <f t="shared" si="40"/>
        <v>1</v>
      </c>
    </row>
    <row r="1916" spans="1:7" ht="31.5" x14ac:dyDescent="0.25">
      <c r="A1916" s="77" t="s">
        <v>21</v>
      </c>
      <c r="B1916" s="78" t="s">
        <v>1653</v>
      </c>
      <c r="C1916" s="78" t="s">
        <v>20</v>
      </c>
      <c r="D1916" s="78"/>
      <c r="E1916" s="79">
        <v>175.7</v>
      </c>
      <c r="F1916" s="55">
        <v>175.7</v>
      </c>
      <c r="G1916" s="44">
        <f t="shared" si="40"/>
        <v>1</v>
      </c>
    </row>
    <row r="1917" spans="1:7" ht="31.5" x14ac:dyDescent="0.25">
      <c r="A1917" s="77" t="s">
        <v>1646</v>
      </c>
      <c r="B1917" s="78" t="s">
        <v>1653</v>
      </c>
      <c r="C1917" s="78" t="s">
        <v>20</v>
      </c>
      <c r="D1917" s="78" t="s">
        <v>1645</v>
      </c>
      <c r="E1917" s="79">
        <v>175.7</v>
      </c>
      <c r="F1917" s="55">
        <v>175.7</v>
      </c>
      <c r="G1917" s="44">
        <f t="shared" si="40"/>
        <v>1</v>
      </c>
    </row>
    <row r="1918" spans="1:7" s="65" customFormat="1" ht="141.75" x14ac:dyDescent="0.25">
      <c r="A1918" s="81" t="s">
        <v>1656</v>
      </c>
      <c r="B1918" s="74" t="s">
        <v>1655</v>
      </c>
      <c r="C1918" s="74"/>
      <c r="D1918" s="74"/>
      <c r="E1918" s="75">
        <v>27877.7</v>
      </c>
      <c r="F1918" s="54">
        <v>27877.7</v>
      </c>
      <c r="G1918" s="39">
        <f t="shared" si="40"/>
        <v>1</v>
      </c>
    </row>
    <row r="1919" spans="1:7" ht="61.5" customHeight="1" x14ac:dyDescent="0.25">
      <c r="A1919" s="77" t="s">
        <v>17</v>
      </c>
      <c r="B1919" s="78" t="s">
        <v>1655</v>
      </c>
      <c r="C1919" s="78" t="s">
        <v>16</v>
      </c>
      <c r="D1919" s="78"/>
      <c r="E1919" s="79">
        <v>22373.8</v>
      </c>
      <c r="F1919" s="55">
        <v>22315.3</v>
      </c>
      <c r="G1919" s="44">
        <f t="shared" si="40"/>
        <v>0.99738533463247192</v>
      </c>
    </row>
    <row r="1920" spans="1:7" ht="31.5" x14ac:dyDescent="0.25">
      <c r="A1920" s="77" t="s">
        <v>1646</v>
      </c>
      <c r="B1920" s="78" t="s">
        <v>1655</v>
      </c>
      <c r="C1920" s="78" t="s">
        <v>16</v>
      </c>
      <c r="D1920" s="78" t="s">
        <v>1645</v>
      </c>
      <c r="E1920" s="79">
        <v>22373.8</v>
      </c>
      <c r="F1920" s="55">
        <v>22315.3</v>
      </c>
      <c r="G1920" s="44">
        <f t="shared" si="40"/>
        <v>0.99738533463247192</v>
      </c>
    </row>
    <row r="1921" spans="1:7" ht="31.5" x14ac:dyDescent="0.25">
      <c r="A1921" s="77" t="s">
        <v>21</v>
      </c>
      <c r="B1921" s="78" t="s">
        <v>1655</v>
      </c>
      <c r="C1921" s="78" t="s">
        <v>20</v>
      </c>
      <c r="D1921" s="78"/>
      <c r="E1921" s="79">
        <v>5460.4</v>
      </c>
      <c r="F1921" s="55">
        <v>5518.9</v>
      </c>
      <c r="G1921" s="44">
        <f t="shared" si="40"/>
        <v>1.0107135008424291</v>
      </c>
    </row>
    <row r="1922" spans="1:7" ht="31.5" x14ac:dyDescent="0.25">
      <c r="A1922" s="77" t="s">
        <v>1646</v>
      </c>
      <c r="B1922" s="78" t="s">
        <v>1655</v>
      </c>
      <c r="C1922" s="78" t="s">
        <v>20</v>
      </c>
      <c r="D1922" s="78" t="s">
        <v>1645</v>
      </c>
      <c r="E1922" s="79">
        <v>5460.4</v>
      </c>
      <c r="F1922" s="55">
        <v>5518.9</v>
      </c>
      <c r="G1922" s="44">
        <f t="shared" si="40"/>
        <v>1.0107135008424291</v>
      </c>
    </row>
    <row r="1923" spans="1:7" x14ac:dyDescent="0.25">
      <c r="A1923" s="77" t="s">
        <v>72</v>
      </c>
      <c r="B1923" s="78" t="s">
        <v>1655</v>
      </c>
      <c r="C1923" s="78" t="s">
        <v>3</v>
      </c>
      <c r="D1923" s="78"/>
      <c r="E1923" s="79">
        <v>43.5</v>
      </c>
      <c r="F1923" s="55">
        <v>43.5</v>
      </c>
      <c r="G1923" s="44">
        <f t="shared" si="40"/>
        <v>1</v>
      </c>
    </row>
    <row r="1924" spans="1:7" ht="31.5" x14ac:dyDescent="0.25">
      <c r="A1924" s="77" t="s">
        <v>1646</v>
      </c>
      <c r="B1924" s="78" t="s">
        <v>1655</v>
      </c>
      <c r="C1924" s="78" t="s">
        <v>3</v>
      </c>
      <c r="D1924" s="78" t="s">
        <v>1645</v>
      </c>
      <c r="E1924" s="79">
        <v>43.5</v>
      </c>
      <c r="F1924" s="55">
        <v>43.5</v>
      </c>
      <c r="G1924" s="44">
        <f t="shared" si="40"/>
        <v>1</v>
      </c>
    </row>
    <row r="1925" spans="1:7" s="65" customFormat="1" ht="47.25" x14ac:dyDescent="0.25">
      <c r="A1925" s="73" t="s">
        <v>2061</v>
      </c>
      <c r="B1925" s="74" t="s">
        <v>2060</v>
      </c>
      <c r="C1925" s="74"/>
      <c r="D1925" s="74"/>
      <c r="E1925" s="75">
        <v>660940.4</v>
      </c>
      <c r="F1925" s="54">
        <v>659550.1</v>
      </c>
      <c r="G1925" s="39">
        <f t="shared" si="40"/>
        <v>0.99789648204285886</v>
      </c>
    </row>
    <row r="1926" spans="1:7" s="65" customFormat="1" ht="47.25" x14ac:dyDescent="0.25">
      <c r="A1926" s="73" t="s">
        <v>2063</v>
      </c>
      <c r="B1926" s="74" t="s">
        <v>2062</v>
      </c>
      <c r="C1926" s="74"/>
      <c r="D1926" s="74"/>
      <c r="E1926" s="75">
        <v>660940.4</v>
      </c>
      <c r="F1926" s="54">
        <v>659550.1</v>
      </c>
      <c r="G1926" s="39">
        <f t="shared" si="40"/>
        <v>0.99789648204285886</v>
      </c>
    </row>
    <row r="1927" spans="1:7" s="65" customFormat="1" ht="31.5" x14ac:dyDescent="0.25">
      <c r="A1927" s="73" t="s">
        <v>15</v>
      </c>
      <c r="B1927" s="74" t="s">
        <v>2064</v>
      </c>
      <c r="C1927" s="74"/>
      <c r="D1927" s="74"/>
      <c r="E1927" s="75">
        <v>5900.9</v>
      </c>
      <c r="F1927" s="54">
        <v>5900.9</v>
      </c>
      <c r="G1927" s="39">
        <f t="shared" si="40"/>
        <v>1</v>
      </c>
    </row>
    <row r="1928" spans="1:7" ht="61.5" customHeight="1" x14ac:dyDescent="0.25">
      <c r="A1928" s="77" t="s">
        <v>17</v>
      </c>
      <c r="B1928" s="78" t="s">
        <v>2064</v>
      </c>
      <c r="C1928" s="78" t="s">
        <v>16</v>
      </c>
      <c r="D1928" s="78"/>
      <c r="E1928" s="79">
        <v>5900.9</v>
      </c>
      <c r="F1928" s="55">
        <v>5900.9</v>
      </c>
      <c r="G1928" s="44">
        <f t="shared" si="40"/>
        <v>1</v>
      </c>
    </row>
    <row r="1929" spans="1:7" x14ac:dyDescent="0.25">
      <c r="A1929" s="77" t="s">
        <v>2051</v>
      </c>
      <c r="B1929" s="78" t="s">
        <v>2064</v>
      </c>
      <c r="C1929" s="78" t="s">
        <v>16</v>
      </c>
      <c r="D1929" s="78" t="s">
        <v>2050</v>
      </c>
      <c r="E1929" s="79">
        <v>5900.9</v>
      </c>
      <c r="F1929" s="55">
        <v>5900.9</v>
      </c>
      <c r="G1929" s="44">
        <f t="shared" si="40"/>
        <v>1</v>
      </c>
    </row>
    <row r="1930" spans="1:7" s="65" customFormat="1" ht="31.5" x14ac:dyDescent="0.25">
      <c r="A1930" s="73" t="s">
        <v>19</v>
      </c>
      <c r="B1930" s="74" t="s">
        <v>2065</v>
      </c>
      <c r="C1930" s="74"/>
      <c r="D1930" s="74"/>
      <c r="E1930" s="75">
        <v>283.8</v>
      </c>
      <c r="F1930" s="54">
        <v>283.8</v>
      </c>
      <c r="G1930" s="39">
        <f t="shared" si="40"/>
        <v>1</v>
      </c>
    </row>
    <row r="1931" spans="1:7" ht="61.5" customHeight="1" x14ac:dyDescent="0.25">
      <c r="A1931" s="77" t="s">
        <v>17</v>
      </c>
      <c r="B1931" s="78" t="s">
        <v>2065</v>
      </c>
      <c r="C1931" s="78" t="s">
        <v>16</v>
      </c>
      <c r="D1931" s="78"/>
      <c r="E1931" s="79">
        <v>95.8</v>
      </c>
      <c r="F1931" s="55">
        <v>95.8</v>
      </c>
      <c r="G1931" s="44">
        <f t="shared" si="40"/>
        <v>1</v>
      </c>
    </row>
    <row r="1932" spans="1:7" x14ac:dyDescent="0.25">
      <c r="A1932" s="77" t="s">
        <v>2051</v>
      </c>
      <c r="B1932" s="78" t="s">
        <v>2065</v>
      </c>
      <c r="C1932" s="78" t="s">
        <v>16</v>
      </c>
      <c r="D1932" s="78" t="s">
        <v>2050</v>
      </c>
      <c r="E1932" s="79">
        <v>95.8</v>
      </c>
      <c r="F1932" s="55">
        <v>95.8</v>
      </c>
      <c r="G1932" s="44">
        <f t="shared" si="40"/>
        <v>1</v>
      </c>
    </row>
    <row r="1933" spans="1:7" ht="31.5" x14ac:dyDescent="0.25">
      <c r="A1933" s="77" t="s">
        <v>21</v>
      </c>
      <c r="B1933" s="78" t="s">
        <v>2065</v>
      </c>
      <c r="C1933" s="78" t="s">
        <v>20</v>
      </c>
      <c r="D1933" s="78"/>
      <c r="E1933" s="79">
        <v>188</v>
      </c>
      <c r="F1933" s="55">
        <v>188</v>
      </c>
      <c r="G1933" s="44">
        <f t="shared" si="40"/>
        <v>1</v>
      </c>
    </row>
    <row r="1934" spans="1:7" x14ac:dyDescent="0.25">
      <c r="A1934" s="77" t="s">
        <v>2051</v>
      </c>
      <c r="B1934" s="78" t="s">
        <v>2065</v>
      </c>
      <c r="C1934" s="78" t="s">
        <v>20</v>
      </c>
      <c r="D1934" s="78" t="s">
        <v>2050</v>
      </c>
      <c r="E1934" s="79">
        <v>188</v>
      </c>
      <c r="F1934" s="55">
        <v>188</v>
      </c>
      <c r="G1934" s="44">
        <f t="shared" si="40"/>
        <v>1</v>
      </c>
    </row>
    <row r="1935" spans="1:7" s="65" customFormat="1" ht="94.5" x14ac:dyDescent="0.25">
      <c r="A1935" s="73" t="s">
        <v>2067</v>
      </c>
      <c r="B1935" s="74" t="s">
        <v>2066</v>
      </c>
      <c r="C1935" s="74"/>
      <c r="D1935" s="74"/>
      <c r="E1935" s="75">
        <v>128376.5</v>
      </c>
      <c r="F1935" s="54">
        <v>126990.39999999999</v>
      </c>
      <c r="G1935" s="39">
        <f t="shared" si="40"/>
        <v>0.98920285254700036</v>
      </c>
    </row>
    <row r="1936" spans="1:7" ht="61.5" customHeight="1" x14ac:dyDescent="0.25">
      <c r="A1936" s="77" t="s">
        <v>17</v>
      </c>
      <c r="B1936" s="78" t="s">
        <v>2066</v>
      </c>
      <c r="C1936" s="78" t="s">
        <v>16</v>
      </c>
      <c r="D1936" s="78"/>
      <c r="E1936" s="79">
        <v>122079.8</v>
      </c>
      <c r="F1936" s="55">
        <v>122398.8</v>
      </c>
      <c r="G1936" s="44">
        <f t="shared" si="40"/>
        <v>1.0026130449099688</v>
      </c>
    </row>
    <row r="1937" spans="1:8" x14ac:dyDescent="0.25">
      <c r="A1937" s="77" t="s">
        <v>2051</v>
      </c>
      <c r="B1937" s="78" t="s">
        <v>2066</v>
      </c>
      <c r="C1937" s="78" t="s">
        <v>16</v>
      </c>
      <c r="D1937" s="78" t="s">
        <v>2050</v>
      </c>
      <c r="E1937" s="79">
        <v>122079.8</v>
      </c>
      <c r="F1937" s="55">
        <v>122398.8</v>
      </c>
      <c r="G1937" s="44">
        <f t="shared" si="40"/>
        <v>1.0026130449099688</v>
      </c>
    </row>
    <row r="1938" spans="1:8" ht="31.5" x14ac:dyDescent="0.25">
      <c r="A1938" s="77" t="s">
        <v>21</v>
      </c>
      <c r="B1938" s="78" t="s">
        <v>2066</v>
      </c>
      <c r="C1938" s="78" t="s">
        <v>20</v>
      </c>
      <c r="D1938" s="78"/>
      <c r="E1938" s="79">
        <v>6296.7</v>
      </c>
      <c r="F1938" s="55">
        <v>4591.6000000000004</v>
      </c>
      <c r="G1938" s="44">
        <f t="shared" si="40"/>
        <v>0.72920736258675189</v>
      </c>
    </row>
    <row r="1939" spans="1:8" x14ac:dyDescent="0.25">
      <c r="A1939" s="77" t="s">
        <v>2051</v>
      </c>
      <c r="B1939" s="78" t="s">
        <v>2066</v>
      </c>
      <c r="C1939" s="78" t="s">
        <v>20</v>
      </c>
      <c r="D1939" s="78" t="s">
        <v>2050</v>
      </c>
      <c r="E1939" s="79">
        <v>6296.7</v>
      </c>
      <c r="F1939" s="55">
        <v>4591.6000000000004</v>
      </c>
      <c r="G1939" s="44">
        <f t="shared" si="40"/>
        <v>0.72920736258675189</v>
      </c>
    </row>
    <row r="1940" spans="1:8" s="65" customFormat="1" ht="31.5" x14ac:dyDescent="0.25">
      <c r="A1940" s="73" t="s">
        <v>2059</v>
      </c>
      <c r="B1940" s="74" t="s">
        <v>2068</v>
      </c>
      <c r="C1940" s="74"/>
      <c r="D1940" s="74"/>
      <c r="E1940" s="75">
        <v>526379.19999999995</v>
      </c>
      <c r="F1940" s="54">
        <v>526375</v>
      </c>
      <c r="G1940" s="39">
        <f t="shared" si="40"/>
        <v>0.99999202096131468</v>
      </c>
    </row>
    <row r="1941" spans="1:8" ht="61.5" customHeight="1" x14ac:dyDescent="0.25">
      <c r="A1941" s="77" t="s">
        <v>17</v>
      </c>
      <c r="B1941" s="78" t="s">
        <v>2068</v>
      </c>
      <c r="C1941" s="78" t="s">
        <v>16</v>
      </c>
      <c r="D1941" s="78"/>
      <c r="E1941" s="79">
        <v>485770.5</v>
      </c>
      <c r="F1941" s="55">
        <v>485948.2</v>
      </c>
      <c r="G1941" s="44">
        <f t="shared" si="40"/>
        <v>1.0003658106039786</v>
      </c>
    </row>
    <row r="1942" spans="1:8" x14ac:dyDescent="0.25">
      <c r="A1942" s="77" t="s">
        <v>2051</v>
      </c>
      <c r="B1942" s="78" t="s">
        <v>2068</v>
      </c>
      <c r="C1942" s="78" t="s">
        <v>16</v>
      </c>
      <c r="D1942" s="78" t="s">
        <v>2050</v>
      </c>
      <c r="E1942" s="79">
        <v>485770.5</v>
      </c>
      <c r="F1942" s="55">
        <v>485948.2</v>
      </c>
      <c r="G1942" s="44">
        <f t="shared" si="40"/>
        <v>1.0003658106039786</v>
      </c>
    </row>
    <row r="1943" spans="1:8" ht="31.5" x14ac:dyDescent="0.25">
      <c r="A1943" s="77" t="s">
        <v>21</v>
      </c>
      <c r="B1943" s="78" t="s">
        <v>2068</v>
      </c>
      <c r="C1943" s="78" t="s">
        <v>20</v>
      </c>
      <c r="D1943" s="78"/>
      <c r="E1943" s="79">
        <v>38915.4</v>
      </c>
      <c r="F1943" s="55">
        <v>38582.1</v>
      </c>
      <c r="G1943" s="44">
        <f t="shared" si="40"/>
        <v>0.99143526727208242</v>
      </c>
    </row>
    <row r="1944" spans="1:8" x14ac:dyDescent="0.25">
      <c r="A1944" s="77" t="s">
        <v>2051</v>
      </c>
      <c r="B1944" s="78" t="s">
        <v>2068</v>
      </c>
      <c r="C1944" s="78" t="s">
        <v>20</v>
      </c>
      <c r="D1944" s="78" t="s">
        <v>2050</v>
      </c>
      <c r="E1944" s="79">
        <v>38915.4</v>
      </c>
      <c r="F1944" s="55">
        <v>38582.1</v>
      </c>
      <c r="G1944" s="44">
        <f t="shared" si="40"/>
        <v>0.99143526727208242</v>
      </c>
    </row>
    <row r="1945" spans="1:8" x14ac:dyDescent="0.25">
      <c r="A1945" s="77" t="s">
        <v>72</v>
      </c>
      <c r="B1945" s="78" t="s">
        <v>2068</v>
      </c>
      <c r="C1945" s="78" t="s">
        <v>3</v>
      </c>
      <c r="D1945" s="78"/>
      <c r="E1945" s="79">
        <v>1693.3</v>
      </c>
      <c r="F1945" s="55">
        <v>1844.7</v>
      </c>
      <c r="G1945" s="44">
        <f t="shared" si="40"/>
        <v>1.0894112088820647</v>
      </c>
    </row>
    <row r="1946" spans="1:8" x14ac:dyDescent="0.25">
      <c r="A1946" s="77" t="s">
        <v>2051</v>
      </c>
      <c r="B1946" s="78" t="s">
        <v>2068</v>
      </c>
      <c r="C1946" s="78" t="s">
        <v>3</v>
      </c>
      <c r="D1946" s="78" t="s">
        <v>2050</v>
      </c>
      <c r="E1946" s="79">
        <v>1693.3</v>
      </c>
      <c r="F1946" s="55">
        <v>1844.7</v>
      </c>
      <c r="G1946" s="44">
        <f t="shared" si="40"/>
        <v>1.0894112088820647</v>
      </c>
    </row>
    <row r="1947" spans="1:8" s="65" customFormat="1" ht="94.5" x14ac:dyDescent="0.25">
      <c r="A1947" s="73" t="s">
        <v>147</v>
      </c>
      <c r="B1947" s="74" t="s">
        <v>146</v>
      </c>
      <c r="C1947" s="74"/>
      <c r="D1947" s="74"/>
      <c r="E1947" s="75">
        <v>2534991.7999999998</v>
      </c>
      <c r="F1947" s="54">
        <v>2527257.4</v>
      </c>
      <c r="G1947" s="39">
        <f t="shared" si="40"/>
        <v>0.99694894476581741</v>
      </c>
      <c r="H1947" s="76"/>
    </row>
    <row r="1948" spans="1:8" s="65" customFormat="1" ht="63" x14ac:dyDescent="0.25">
      <c r="A1948" s="73" t="s">
        <v>1389</v>
      </c>
      <c r="B1948" s="74" t="s">
        <v>1388</v>
      </c>
      <c r="C1948" s="74"/>
      <c r="D1948" s="74"/>
      <c r="E1948" s="75">
        <v>100645.9</v>
      </c>
      <c r="F1948" s="54">
        <v>98154.6</v>
      </c>
      <c r="G1948" s="39">
        <f t="shared" si="40"/>
        <v>0.97524688039949969</v>
      </c>
    </row>
    <row r="1949" spans="1:8" s="65" customFormat="1" ht="78.75" x14ac:dyDescent="0.25">
      <c r="A1949" s="73" t="s">
        <v>1391</v>
      </c>
      <c r="B1949" s="74" t="s">
        <v>1390</v>
      </c>
      <c r="C1949" s="74"/>
      <c r="D1949" s="74"/>
      <c r="E1949" s="75">
        <v>100645.9</v>
      </c>
      <c r="F1949" s="54">
        <v>98154.6</v>
      </c>
      <c r="G1949" s="39">
        <f t="shared" si="40"/>
        <v>0.97524688039949969</v>
      </c>
    </row>
    <row r="1950" spans="1:8" s="65" customFormat="1" ht="94.5" x14ac:dyDescent="0.25">
      <c r="A1950" s="73" t="s">
        <v>39</v>
      </c>
      <c r="B1950" s="74" t="s">
        <v>1392</v>
      </c>
      <c r="C1950" s="74"/>
      <c r="D1950" s="74"/>
      <c r="E1950" s="75">
        <v>100645.9</v>
      </c>
      <c r="F1950" s="54">
        <v>98154.6</v>
      </c>
      <c r="G1950" s="39">
        <f t="shared" si="40"/>
        <v>0.97524688039949969</v>
      </c>
    </row>
    <row r="1951" spans="1:8" ht="61.5" customHeight="1" x14ac:dyDescent="0.25">
      <c r="A1951" s="77" t="s">
        <v>17</v>
      </c>
      <c r="B1951" s="78" t="s">
        <v>1392</v>
      </c>
      <c r="C1951" s="78" t="s">
        <v>16</v>
      </c>
      <c r="D1951" s="78"/>
      <c r="E1951" s="79">
        <v>83996.4</v>
      </c>
      <c r="F1951" s="55">
        <v>83303.100000000006</v>
      </c>
      <c r="G1951" s="44">
        <f t="shared" si="40"/>
        <v>0.99174607483177868</v>
      </c>
    </row>
    <row r="1952" spans="1:8" ht="30.75" customHeight="1" x14ac:dyDescent="0.25">
      <c r="A1952" s="77" t="s">
        <v>251</v>
      </c>
      <c r="B1952" s="78" t="s">
        <v>1392</v>
      </c>
      <c r="C1952" s="78" t="s">
        <v>16</v>
      </c>
      <c r="D1952" s="78" t="s">
        <v>250</v>
      </c>
      <c r="E1952" s="79">
        <v>83996.4</v>
      </c>
      <c r="F1952" s="55">
        <v>83303.100000000006</v>
      </c>
      <c r="G1952" s="44">
        <f t="shared" si="40"/>
        <v>0.99174607483177868</v>
      </c>
    </row>
    <row r="1953" spans="1:7" ht="31.5" x14ac:dyDescent="0.25">
      <c r="A1953" s="77" t="s">
        <v>21</v>
      </c>
      <c r="B1953" s="78" t="s">
        <v>1392</v>
      </c>
      <c r="C1953" s="78" t="s">
        <v>20</v>
      </c>
      <c r="D1953" s="78"/>
      <c r="E1953" s="79">
        <v>14868.3</v>
      </c>
      <c r="F1953" s="55">
        <v>13070.3</v>
      </c>
      <c r="G1953" s="44">
        <f t="shared" si="40"/>
        <v>0.87907158182172807</v>
      </c>
    </row>
    <row r="1954" spans="1:7" ht="30.75" customHeight="1" x14ac:dyDescent="0.25">
      <c r="A1954" s="77" t="s">
        <v>251</v>
      </c>
      <c r="B1954" s="78" t="s">
        <v>1392</v>
      </c>
      <c r="C1954" s="78" t="s">
        <v>20</v>
      </c>
      <c r="D1954" s="78" t="s">
        <v>250</v>
      </c>
      <c r="E1954" s="79">
        <v>14868.3</v>
      </c>
      <c r="F1954" s="55">
        <v>13070.3</v>
      </c>
      <c r="G1954" s="44">
        <f t="shared" si="40"/>
        <v>0.87907158182172807</v>
      </c>
    </row>
    <row r="1955" spans="1:7" x14ac:dyDescent="0.25">
      <c r="A1955" s="77" t="s">
        <v>72</v>
      </c>
      <c r="B1955" s="78" t="s">
        <v>1392</v>
      </c>
      <c r="C1955" s="78" t="s">
        <v>3</v>
      </c>
      <c r="D1955" s="78"/>
      <c r="E1955" s="79">
        <v>1781.2</v>
      </c>
      <c r="F1955" s="55">
        <v>1781.2</v>
      </c>
      <c r="G1955" s="44">
        <f t="shared" si="40"/>
        <v>1</v>
      </c>
    </row>
    <row r="1956" spans="1:7" ht="30.75" customHeight="1" x14ac:dyDescent="0.25">
      <c r="A1956" s="77" t="s">
        <v>251</v>
      </c>
      <c r="B1956" s="78" t="s">
        <v>1392</v>
      </c>
      <c r="C1956" s="78" t="s">
        <v>3</v>
      </c>
      <c r="D1956" s="78" t="s">
        <v>250</v>
      </c>
      <c r="E1956" s="79">
        <v>1781.2</v>
      </c>
      <c r="F1956" s="55">
        <v>1781.2</v>
      </c>
      <c r="G1956" s="44">
        <f t="shared" si="40"/>
        <v>1</v>
      </c>
    </row>
    <row r="1957" spans="1:7" s="65" customFormat="1" ht="47.25" x14ac:dyDescent="0.25">
      <c r="A1957" s="73" t="s">
        <v>1394</v>
      </c>
      <c r="B1957" s="74" t="s">
        <v>1393</v>
      </c>
      <c r="C1957" s="74"/>
      <c r="D1957" s="74"/>
      <c r="E1957" s="75">
        <v>90533.6</v>
      </c>
      <c r="F1957" s="54">
        <v>90174.3</v>
      </c>
      <c r="G1957" s="39">
        <f t="shared" si="40"/>
        <v>0.99603130771337933</v>
      </c>
    </row>
    <row r="1958" spans="1:7" s="65" customFormat="1" ht="63" x14ac:dyDescent="0.25">
      <c r="A1958" s="73" t="s">
        <v>1396</v>
      </c>
      <c r="B1958" s="74" t="s">
        <v>1395</v>
      </c>
      <c r="C1958" s="74"/>
      <c r="D1958" s="74"/>
      <c r="E1958" s="75">
        <v>90533.6</v>
      </c>
      <c r="F1958" s="54">
        <v>90174.3</v>
      </c>
      <c r="G1958" s="39">
        <f t="shared" si="40"/>
        <v>0.99603130771337933</v>
      </c>
    </row>
    <row r="1959" spans="1:7" s="65" customFormat="1" ht="94.5" x14ac:dyDescent="0.25">
      <c r="A1959" s="73" t="s">
        <v>39</v>
      </c>
      <c r="B1959" s="74" t="s">
        <v>1397</v>
      </c>
      <c r="C1959" s="74"/>
      <c r="D1959" s="74"/>
      <c r="E1959" s="75">
        <v>90533.6</v>
      </c>
      <c r="F1959" s="54">
        <v>90174.3</v>
      </c>
      <c r="G1959" s="39">
        <f t="shared" si="40"/>
        <v>0.99603130771337933</v>
      </c>
    </row>
    <row r="1960" spans="1:7" ht="61.5" customHeight="1" x14ac:dyDescent="0.25">
      <c r="A1960" s="77" t="s">
        <v>17</v>
      </c>
      <c r="B1960" s="78" t="s">
        <v>1397</v>
      </c>
      <c r="C1960" s="78" t="s">
        <v>16</v>
      </c>
      <c r="D1960" s="78"/>
      <c r="E1960" s="55">
        <v>0</v>
      </c>
      <c r="F1960" s="55">
        <v>10399.6</v>
      </c>
      <c r="G1960" s="44">
        <v>0</v>
      </c>
    </row>
    <row r="1961" spans="1:7" ht="30.75" customHeight="1" x14ac:dyDescent="0.25">
      <c r="A1961" s="77" t="s">
        <v>251</v>
      </c>
      <c r="B1961" s="78" t="s">
        <v>1397</v>
      </c>
      <c r="C1961" s="78" t="s">
        <v>16</v>
      </c>
      <c r="D1961" s="78" t="s">
        <v>250</v>
      </c>
      <c r="E1961" s="55">
        <v>0</v>
      </c>
      <c r="F1961" s="55">
        <v>10399.6</v>
      </c>
      <c r="G1961" s="44">
        <v>0</v>
      </c>
    </row>
    <row r="1962" spans="1:7" ht="31.5" x14ac:dyDescent="0.25">
      <c r="A1962" s="77" t="s">
        <v>21</v>
      </c>
      <c r="B1962" s="78" t="s">
        <v>1397</v>
      </c>
      <c r="C1962" s="78" t="s">
        <v>20</v>
      </c>
      <c r="D1962" s="78"/>
      <c r="E1962" s="55">
        <v>0</v>
      </c>
      <c r="F1962" s="55">
        <v>1344.7</v>
      </c>
      <c r="G1962" s="44">
        <v>0</v>
      </c>
    </row>
    <row r="1963" spans="1:7" ht="30.75" customHeight="1" x14ac:dyDescent="0.25">
      <c r="A1963" s="77" t="s">
        <v>251</v>
      </c>
      <c r="B1963" s="78" t="s">
        <v>1397</v>
      </c>
      <c r="C1963" s="78" t="s">
        <v>20</v>
      </c>
      <c r="D1963" s="78" t="s">
        <v>250</v>
      </c>
      <c r="E1963" s="55">
        <v>0</v>
      </c>
      <c r="F1963" s="55">
        <v>1344.7</v>
      </c>
      <c r="G1963" s="44">
        <v>0</v>
      </c>
    </row>
    <row r="1964" spans="1:7" ht="31.5" x14ac:dyDescent="0.25">
      <c r="A1964" s="77" t="s">
        <v>41</v>
      </c>
      <c r="B1964" s="78" t="s">
        <v>1397</v>
      </c>
      <c r="C1964" s="78" t="s">
        <v>40</v>
      </c>
      <c r="D1964" s="78"/>
      <c r="E1964" s="55">
        <v>90533.6</v>
      </c>
      <c r="F1964" s="55">
        <v>78422.5</v>
      </c>
      <c r="G1964" s="44">
        <f t="shared" ref="G1964:G2025" si="41">F1964/E1964</f>
        <v>0.86622535721544258</v>
      </c>
    </row>
    <row r="1965" spans="1:7" ht="30.75" customHeight="1" x14ac:dyDescent="0.25">
      <c r="A1965" s="77" t="s">
        <v>251</v>
      </c>
      <c r="B1965" s="78" t="s">
        <v>1397</v>
      </c>
      <c r="C1965" s="78" t="s">
        <v>40</v>
      </c>
      <c r="D1965" s="78" t="s">
        <v>250</v>
      </c>
      <c r="E1965" s="55">
        <v>90533.6</v>
      </c>
      <c r="F1965" s="55">
        <v>78422.5</v>
      </c>
      <c r="G1965" s="44">
        <f t="shared" si="41"/>
        <v>0.86622535721544258</v>
      </c>
    </row>
    <row r="1966" spans="1:7" x14ac:dyDescent="0.25">
      <c r="A1966" s="77" t="s">
        <v>72</v>
      </c>
      <c r="B1966" s="78" t="s">
        <v>1397</v>
      </c>
      <c r="C1966" s="78" t="s">
        <v>3</v>
      </c>
      <c r="D1966" s="78"/>
      <c r="E1966" s="55">
        <v>0</v>
      </c>
      <c r="F1966" s="55">
        <v>7.5</v>
      </c>
      <c r="G1966" s="44">
        <v>0</v>
      </c>
    </row>
    <row r="1967" spans="1:7" ht="30.75" customHeight="1" x14ac:dyDescent="0.25">
      <c r="A1967" s="77" t="s">
        <v>251</v>
      </c>
      <c r="B1967" s="78" t="s">
        <v>1397</v>
      </c>
      <c r="C1967" s="78" t="s">
        <v>3</v>
      </c>
      <c r="D1967" s="78" t="s">
        <v>250</v>
      </c>
      <c r="E1967" s="55">
        <v>0</v>
      </c>
      <c r="F1967" s="55">
        <v>7.5</v>
      </c>
      <c r="G1967" s="44">
        <v>0</v>
      </c>
    </row>
    <row r="1968" spans="1:7" s="65" customFormat="1" ht="47.25" x14ac:dyDescent="0.25">
      <c r="A1968" s="73" t="s">
        <v>1401</v>
      </c>
      <c r="B1968" s="74" t="s">
        <v>1400</v>
      </c>
      <c r="C1968" s="74"/>
      <c r="D1968" s="74"/>
      <c r="E1968" s="75">
        <v>666523.5</v>
      </c>
      <c r="F1968" s="54">
        <v>662996.5</v>
      </c>
      <c r="G1968" s="39">
        <f t="shared" si="41"/>
        <v>0.99470836362108761</v>
      </c>
    </row>
    <row r="1969" spans="1:7" s="65" customFormat="1" ht="63" x14ac:dyDescent="0.25">
      <c r="A1969" s="73" t="s">
        <v>1403</v>
      </c>
      <c r="B1969" s="74" t="s">
        <v>1402</v>
      </c>
      <c r="C1969" s="74"/>
      <c r="D1969" s="74"/>
      <c r="E1969" s="75">
        <v>666523.5</v>
      </c>
      <c r="F1969" s="54">
        <v>662996.5</v>
      </c>
      <c r="G1969" s="39">
        <f t="shared" si="41"/>
        <v>0.99470836362108761</v>
      </c>
    </row>
    <row r="1970" spans="1:7" s="65" customFormat="1" ht="94.5" x14ac:dyDescent="0.25">
      <c r="A1970" s="73" t="s">
        <v>39</v>
      </c>
      <c r="B1970" s="74" t="s">
        <v>1404</v>
      </c>
      <c r="C1970" s="74"/>
      <c r="D1970" s="74"/>
      <c r="E1970" s="75">
        <v>666523.5</v>
      </c>
      <c r="F1970" s="54">
        <v>662996.5</v>
      </c>
      <c r="G1970" s="39">
        <f t="shared" si="41"/>
        <v>0.99470836362108761</v>
      </c>
    </row>
    <row r="1971" spans="1:7" ht="61.5" customHeight="1" x14ac:dyDescent="0.25">
      <c r="A1971" s="77" t="s">
        <v>17</v>
      </c>
      <c r="B1971" s="78" t="s">
        <v>1404</v>
      </c>
      <c r="C1971" s="78" t="s">
        <v>16</v>
      </c>
      <c r="D1971" s="78"/>
      <c r="E1971" s="79">
        <v>592058.9</v>
      </c>
      <c r="F1971" s="55">
        <v>592196.69999999995</v>
      </c>
      <c r="G1971" s="44">
        <f t="shared" si="41"/>
        <v>1.0002327471135051</v>
      </c>
    </row>
    <row r="1972" spans="1:7" x14ac:dyDescent="0.25">
      <c r="A1972" s="77" t="s">
        <v>1399</v>
      </c>
      <c r="B1972" s="78" t="s">
        <v>1404</v>
      </c>
      <c r="C1972" s="78" t="s">
        <v>16</v>
      </c>
      <c r="D1972" s="78" t="s">
        <v>1398</v>
      </c>
      <c r="E1972" s="79">
        <v>592058.9</v>
      </c>
      <c r="F1972" s="55">
        <v>592196.69999999995</v>
      </c>
      <c r="G1972" s="44">
        <f t="shared" si="41"/>
        <v>1.0002327471135051</v>
      </c>
    </row>
    <row r="1973" spans="1:7" ht="31.5" x14ac:dyDescent="0.25">
      <c r="A1973" s="77" t="s">
        <v>21</v>
      </c>
      <c r="B1973" s="78" t="s">
        <v>1404</v>
      </c>
      <c r="C1973" s="78" t="s">
        <v>20</v>
      </c>
      <c r="D1973" s="78"/>
      <c r="E1973" s="79">
        <v>71429.5</v>
      </c>
      <c r="F1973" s="55">
        <v>67790</v>
      </c>
      <c r="G1973" s="44">
        <f t="shared" si="41"/>
        <v>0.94904766238038907</v>
      </c>
    </row>
    <row r="1974" spans="1:7" x14ac:dyDescent="0.25">
      <c r="A1974" s="77" t="s">
        <v>1399</v>
      </c>
      <c r="B1974" s="78" t="s">
        <v>1404</v>
      </c>
      <c r="C1974" s="78" t="s">
        <v>20</v>
      </c>
      <c r="D1974" s="78" t="s">
        <v>1398</v>
      </c>
      <c r="E1974" s="79">
        <v>71429.5</v>
      </c>
      <c r="F1974" s="55">
        <v>67790</v>
      </c>
      <c r="G1974" s="44">
        <f t="shared" si="41"/>
        <v>0.94904766238038907</v>
      </c>
    </row>
    <row r="1975" spans="1:7" x14ac:dyDescent="0.25">
      <c r="A1975" s="77" t="s">
        <v>81</v>
      </c>
      <c r="B1975" s="78" t="s">
        <v>1404</v>
      </c>
      <c r="C1975" s="78" t="s">
        <v>80</v>
      </c>
      <c r="D1975" s="78"/>
      <c r="E1975" s="79">
        <v>34</v>
      </c>
      <c r="F1975" s="55">
        <v>33.9</v>
      </c>
      <c r="G1975" s="44">
        <f t="shared" si="41"/>
        <v>0.99705882352941178</v>
      </c>
    </row>
    <row r="1976" spans="1:7" x14ac:dyDescent="0.25">
      <c r="A1976" s="77" t="s">
        <v>1399</v>
      </c>
      <c r="B1976" s="78" t="s">
        <v>1404</v>
      </c>
      <c r="C1976" s="78" t="s">
        <v>80</v>
      </c>
      <c r="D1976" s="78" t="s">
        <v>1398</v>
      </c>
      <c r="E1976" s="79">
        <v>34</v>
      </c>
      <c r="F1976" s="55">
        <v>33.9</v>
      </c>
      <c r="G1976" s="44">
        <f t="shared" si="41"/>
        <v>0.99705882352941178</v>
      </c>
    </row>
    <row r="1977" spans="1:7" x14ac:dyDescent="0.25">
      <c r="A1977" s="77" t="s">
        <v>72</v>
      </c>
      <c r="B1977" s="78" t="s">
        <v>1404</v>
      </c>
      <c r="C1977" s="78" t="s">
        <v>3</v>
      </c>
      <c r="D1977" s="78"/>
      <c r="E1977" s="79">
        <v>3001.1</v>
      </c>
      <c r="F1977" s="55">
        <v>2975.9</v>
      </c>
      <c r="G1977" s="44">
        <f t="shared" si="41"/>
        <v>0.99160307887108068</v>
      </c>
    </row>
    <row r="1978" spans="1:7" x14ac:dyDescent="0.25">
      <c r="A1978" s="77" t="s">
        <v>1399</v>
      </c>
      <c r="B1978" s="78" t="s">
        <v>1404</v>
      </c>
      <c r="C1978" s="78" t="s">
        <v>3</v>
      </c>
      <c r="D1978" s="78" t="s">
        <v>1398</v>
      </c>
      <c r="E1978" s="79">
        <v>3001.1</v>
      </c>
      <c r="F1978" s="55">
        <v>2975.9</v>
      </c>
      <c r="G1978" s="44">
        <f t="shared" si="41"/>
        <v>0.99160307887108068</v>
      </c>
    </row>
    <row r="1979" spans="1:7" s="65" customFormat="1" ht="63" x14ac:dyDescent="0.25">
      <c r="A1979" s="73" t="s">
        <v>1001</v>
      </c>
      <c r="B1979" s="74" t="s">
        <v>1000</v>
      </c>
      <c r="C1979" s="74"/>
      <c r="D1979" s="74"/>
      <c r="E1979" s="75">
        <v>43604.4</v>
      </c>
      <c r="F1979" s="54">
        <v>43561.8</v>
      </c>
      <c r="G1979" s="39">
        <f t="shared" si="41"/>
        <v>0.99902303437267803</v>
      </c>
    </row>
    <row r="1980" spans="1:7" s="65" customFormat="1" ht="78.75" x14ac:dyDescent="0.25">
      <c r="A1980" s="73" t="s">
        <v>1003</v>
      </c>
      <c r="B1980" s="74" t="s">
        <v>1002</v>
      </c>
      <c r="C1980" s="74"/>
      <c r="D1980" s="74"/>
      <c r="E1980" s="75">
        <v>43604.4</v>
      </c>
      <c r="F1980" s="54">
        <v>43561.8</v>
      </c>
      <c r="G1980" s="39">
        <f t="shared" si="41"/>
        <v>0.99902303437267803</v>
      </c>
    </row>
    <row r="1981" spans="1:7" s="65" customFormat="1" ht="31.5" x14ac:dyDescent="0.25">
      <c r="A1981" s="73" t="s">
        <v>15</v>
      </c>
      <c r="B1981" s="74" t="s">
        <v>1004</v>
      </c>
      <c r="C1981" s="74"/>
      <c r="D1981" s="74"/>
      <c r="E1981" s="75">
        <v>36104.199999999997</v>
      </c>
      <c r="F1981" s="54">
        <v>36084.199999999997</v>
      </c>
      <c r="G1981" s="39">
        <f t="shared" si="41"/>
        <v>0.99944604782823054</v>
      </c>
    </row>
    <row r="1982" spans="1:7" ht="61.5" customHeight="1" x14ac:dyDescent="0.25">
      <c r="A1982" s="77" t="s">
        <v>17</v>
      </c>
      <c r="B1982" s="78" t="s">
        <v>1004</v>
      </c>
      <c r="C1982" s="78" t="s">
        <v>16</v>
      </c>
      <c r="D1982" s="78"/>
      <c r="E1982" s="79">
        <v>36104.199999999997</v>
      </c>
      <c r="F1982" s="55">
        <v>36084.199999999997</v>
      </c>
      <c r="G1982" s="44">
        <f t="shared" si="41"/>
        <v>0.99944604782823054</v>
      </c>
    </row>
    <row r="1983" spans="1:7" x14ac:dyDescent="0.25">
      <c r="A1983" s="77" t="s">
        <v>999</v>
      </c>
      <c r="B1983" s="78" t="s">
        <v>1004</v>
      </c>
      <c r="C1983" s="78" t="s">
        <v>16</v>
      </c>
      <c r="D1983" s="78" t="s">
        <v>998</v>
      </c>
      <c r="E1983" s="79">
        <v>36104.199999999997</v>
      </c>
      <c r="F1983" s="55">
        <v>36084.199999999997</v>
      </c>
      <c r="G1983" s="44">
        <f t="shared" si="41"/>
        <v>0.99944604782823054</v>
      </c>
    </row>
    <row r="1984" spans="1:7" s="65" customFormat="1" ht="31.5" x14ac:dyDescent="0.25">
      <c r="A1984" s="73" t="s">
        <v>19</v>
      </c>
      <c r="B1984" s="74" t="s">
        <v>1005</v>
      </c>
      <c r="C1984" s="74"/>
      <c r="D1984" s="74"/>
      <c r="E1984" s="75">
        <v>7500.2</v>
      </c>
      <c r="F1984" s="54">
        <v>7477.6</v>
      </c>
      <c r="G1984" s="39">
        <f t="shared" si="41"/>
        <v>0.9969867470200795</v>
      </c>
    </row>
    <row r="1985" spans="1:7" ht="61.5" customHeight="1" x14ac:dyDescent="0.25">
      <c r="A1985" s="77" t="s">
        <v>17</v>
      </c>
      <c r="B1985" s="78" t="s">
        <v>1005</v>
      </c>
      <c r="C1985" s="78" t="s">
        <v>16</v>
      </c>
      <c r="D1985" s="78"/>
      <c r="E1985" s="79">
        <v>49</v>
      </c>
      <c r="F1985" s="55">
        <v>53.9</v>
      </c>
      <c r="G1985" s="44">
        <f t="shared" si="41"/>
        <v>1.0999999999999999</v>
      </c>
    </row>
    <row r="1986" spans="1:7" x14ac:dyDescent="0.25">
      <c r="A1986" s="77" t="s">
        <v>999</v>
      </c>
      <c r="B1986" s="78" t="s">
        <v>1005</v>
      </c>
      <c r="C1986" s="78" t="s">
        <v>16</v>
      </c>
      <c r="D1986" s="78" t="s">
        <v>998</v>
      </c>
      <c r="E1986" s="79">
        <v>49</v>
      </c>
      <c r="F1986" s="55">
        <v>53.9</v>
      </c>
      <c r="G1986" s="44">
        <f t="shared" si="41"/>
        <v>1.0999999999999999</v>
      </c>
    </row>
    <row r="1987" spans="1:7" ht="31.5" x14ac:dyDescent="0.25">
      <c r="A1987" s="77" t="s">
        <v>21</v>
      </c>
      <c r="B1987" s="78" t="s">
        <v>1005</v>
      </c>
      <c r="C1987" s="78" t="s">
        <v>20</v>
      </c>
      <c r="D1987" s="78"/>
      <c r="E1987" s="79">
        <v>7422.2</v>
      </c>
      <c r="F1987" s="55">
        <v>7394.7</v>
      </c>
      <c r="G1987" s="44">
        <f t="shared" si="41"/>
        <v>0.99629489908652424</v>
      </c>
    </row>
    <row r="1988" spans="1:7" x14ac:dyDescent="0.25">
      <c r="A1988" s="77" t="s">
        <v>999</v>
      </c>
      <c r="B1988" s="78" t="s">
        <v>1005</v>
      </c>
      <c r="C1988" s="78" t="s">
        <v>20</v>
      </c>
      <c r="D1988" s="78" t="s">
        <v>998</v>
      </c>
      <c r="E1988" s="79">
        <v>7422.2</v>
      </c>
      <c r="F1988" s="55">
        <v>7394.7</v>
      </c>
      <c r="G1988" s="44">
        <f t="shared" si="41"/>
        <v>0.99629489908652424</v>
      </c>
    </row>
    <row r="1989" spans="1:7" x14ac:dyDescent="0.25">
      <c r="A1989" s="77" t="s">
        <v>72</v>
      </c>
      <c r="B1989" s="78" t="s">
        <v>1005</v>
      </c>
      <c r="C1989" s="78" t="s">
        <v>3</v>
      </c>
      <c r="D1989" s="78"/>
      <c r="E1989" s="79">
        <v>29</v>
      </c>
      <c r="F1989" s="55">
        <v>29</v>
      </c>
      <c r="G1989" s="44">
        <f t="shared" si="41"/>
        <v>1</v>
      </c>
    </row>
    <row r="1990" spans="1:7" x14ac:dyDescent="0.25">
      <c r="A1990" s="77" t="s">
        <v>999</v>
      </c>
      <c r="B1990" s="78" t="s">
        <v>1005</v>
      </c>
      <c r="C1990" s="78" t="s">
        <v>3</v>
      </c>
      <c r="D1990" s="78" t="s">
        <v>998</v>
      </c>
      <c r="E1990" s="79">
        <v>29</v>
      </c>
      <c r="F1990" s="55">
        <v>29</v>
      </c>
      <c r="G1990" s="44">
        <f t="shared" si="41"/>
        <v>1</v>
      </c>
    </row>
    <row r="1991" spans="1:7" s="65" customFormat="1" ht="63" x14ac:dyDescent="0.25">
      <c r="A1991" s="73" t="s">
        <v>1907</v>
      </c>
      <c r="B1991" s="74" t="s">
        <v>1906</v>
      </c>
      <c r="C1991" s="74"/>
      <c r="D1991" s="74"/>
      <c r="E1991" s="75">
        <v>37513.9</v>
      </c>
      <c r="F1991" s="54">
        <v>36617</v>
      </c>
      <c r="G1991" s="39">
        <f t="shared" si="41"/>
        <v>0.9760915287400137</v>
      </c>
    </row>
    <row r="1992" spans="1:7" s="65" customFormat="1" ht="63" x14ac:dyDescent="0.25">
      <c r="A1992" s="73" t="s">
        <v>1909</v>
      </c>
      <c r="B1992" s="74" t="s">
        <v>1908</v>
      </c>
      <c r="C1992" s="74"/>
      <c r="D1992" s="74"/>
      <c r="E1992" s="75">
        <v>37513.9</v>
      </c>
      <c r="F1992" s="54">
        <v>36617</v>
      </c>
      <c r="G1992" s="39">
        <f t="shared" si="41"/>
        <v>0.9760915287400137</v>
      </c>
    </row>
    <row r="1993" spans="1:7" s="65" customFormat="1" ht="94.5" x14ac:dyDescent="0.25">
      <c r="A1993" s="73" t="s">
        <v>39</v>
      </c>
      <c r="B1993" s="74" t="s">
        <v>1910</v>
      </c>
      <c r="C1993" s="74"/>
      <c r="D1993" s="74"/>
      <c r="E1993" s="75">
        <v>15777.7</v>
      </c>
      <c r="F1993" s="54">
        <v>14880.8</v>
      </c>
      <c r="G1993" s="39">
        <f t="shared" si="41"/>
        <v>0.94315394512508155</v>
      </c>
    </row>
    <row r="1994" spans="1:7" ht="31.5" x14ac:dyDescent="0.25">
      <c r="A1994" s="77" t="s">
        <v>21</v>
      </c>
      <c r="B1994" s="78" t="s">
        <v>1910</v>
      </c>
      <c r="C1994" s="78" t="s">
        <v>20</v>
      </c>
      <c r="D1994" s="78"/>
      <c r="E1994" s="79">
        <v>15777.7</v>
      </c>
      <c r="F1994" s="55">
        <v>14880.8</v>
      </c>
      <c r="G1994" s="44">
        <f t="shared" si="41"/>
        <v>0.94315394512508155</v>
      </c>
    </row>
    <row r="1995" spans="1:7" x14ac:dyDescent="0.25">
      <c r="A1995" s="77" t="s">
        <v>1280</v>
      </c>
      <c r="B1995" s="78" t="s">
        <v>1910</v>
      </c>
      <c r="C1995" s="78" t="s">
        <v>20</v>
      </c>
      <c r="D1995" s="78" t="s">
        <v>1279</v>
      </c>
      <c r="E1995" s="79">
        <v>15777.7</v>
      </c>
      <c r="F1995" s="55">
        <v>14880.8</v>
      </c>
      <c r="G1995" s="44">
        <f t="shared" si="41"/>
        <v>0.94315394512508155</v>
      </c>
    </row>
    <row r="1996" spans="1:7" s="65" customFormat="1" ht="63" x14ac:dyDescent="0.25">
      <c r="A1996" s="73" t="s">
        <v>1912</v>
      </c>
      <c r="B1996" s="74" t="s">
        <v>1911</v>
      </c>
      <c r="C1996" s="74"/>
      <c r="D1996" s="74"/>
      <c r="E1996" s="75">
        <v>21736.2</v>
      </c>
      <c r="F1996" s="54">
        <v>21736.2</v>
      </c>
      <c r="G1996" s="39">
        <f t="shared" si="41"/>
        <v>1</v>
      </c>
    </row>
    <row r="1997" spans="1:7" ht="31.5" x14ac:dyDescent="0.25">
      <c r="A1997" s="77" t="s">
        <v>21</v>
      </c>
      <c r="B1997" s="78" t="s">
        <v>1911</v>
      </c>
      <c r="C1997" s="78" t="s">
        <v>20</v>
      </c>
      <c r="D1997" s="78"/>
      <c r="E1997" s="79">
        <v>21736.2</v>
      </c>
      <c r="F1997" s="55">
        <v>21736.2</v>
      </c>
      <c r="G1997" s="44">
        <f t="shared" si="41"/>
        <v>1</v>
      </c>
    </row>
    <row r="1998" spans="1:7" x14ac:dyDescent="0.25">
      <c r="A1998" s="77" t="s">
        <v>1280</v>
      </c>
      <c r="B1998" s="78" t="s">
        <v>1911</v>
      </c>
      <c r="C1998" s="78" t="s">
        <v>20</v>
      </c>
      <c r="D1998" s="78" t="s">
        <v>1279</v>
      </c>
      <c r="E1998" s="79">
        <v>21736.2</v>
      </c>
      <c r="F1998" s="55">
        <v>21736.2</v>
      </c>
      <c r="G1998" s="44">
        <f t="shared" si="41"/>
        <v>1</v>
      </c>
    </row>
    <row r="1999" spans="1:7" s="65" customFormat="1" ht="31.5" x14ac:dyDescent="0.25">
      <c r="A1999" s="73" t="s">
        <v>149</v>
      </c>
      <c r="B1999" s="74" t="s">
        <v>148</v>
      </c>
      <c r="C1999" s="74"/>
      <c r="D1999" s="74"/>
      <c r="E1999" s="75">
        <v>53500.1</v>
      </c>
      <c r="F1999" s="54">
        <v>53347.9</v>
      </c>
      <c r="G1999" s="39">
        <f t="shared" si="41"/>
        <v>0.99715514550440099</v>
      </c>
    </row>
    <row r="2000" spans="1:7" s="65" customFormat="1" ht="78.75" x14ac:dyDescent="0.25">
      <c r="A2000" s="73" t="s">
        <v>488</v>
      </c>
      <c r="B2000" s="74" t="s">
        <v>487</v>
      </c>
      <c r="C2000" s="74"/>
      <c r="D2000" s="74"/>
      <c r="E2000" s="75">
        <v>34.1</v>
      </c>
      <c r="F2000" s="54">
        <v>33.700000000000003</v>
      </c>
      <c r="G2000" s="39">
        <f t="shared" si="41"/>
        <v>0.98826979472140764</v>
      </c>
    </row>
    <row r="2001" spans="1:7" s="65" customFormat="1" ht="94.5" x14ac:dyDescent="0.25">
      <c r="A2001" s="73" t="s">
        <v>39</v>
      </c>
      <c r="B2001" s="74" t="s">
        <v>489</v>
      </c>
      <c r="C2001" s="74"/>
      <c r="D2001" s="74"/>
      <c r="E2001" s="75">
        <v>34.1</v>
      </c>
      <c r="F2001" s="54">
        <v>33.700000000000003</v>
      </c>
      <c r="G2001" s="39">
        <f t="shared" si="41"/>
        <v>0.98826979472140764</v>
      </c>
    </row>
    <row r="2002" spans="1:7" ht="31.5" x14ac:dyDescent="0.25">
      <c r="A2002" s="77" t="s">
        <v>41</v>
      </c>
      <c r="B2002" s="78" t="s">
        <v>489</v>
      </c>
      <c r="C2002" s="78" t="s">
        <v>40</v>
      </c>
      <c r="D2002" s="78"/>
      <c r="E2002" s="79">
        <v>34.1</v>
      </c>
      <c r="F2002" s="55">
        <v>33.700000000000003</v>
      </c>
      <c r="G2002" s="44">
        <f t="shared" si="41"/>
        <v>0.98826979472140764</v>
      </c>
    </row>
    <row r="2003" spans="1:7" x14ac:dyDescent="0.25">
      <c r="A2003" s="77" t="s">
        <v>469</v>
      </c>
      <c r="B2003" s="78" t="s">
        <v>489</v>
      </c>
      <c r="C2003" s="78" t="s">
        <v>40</v>
      </c>
      <c r="D2003" s="78" t="s">
        <v>468</v>
      </c>
      <c r="E2003" s="79">
        <v>34.1</v>
      </c>
      <c r="F2003" s="55">
        <v>33.700000000000003</v>
      </c>
      <c r="G2003" s="44">
        <f t="shared" si="41"/>
        <v>0.98826979472140764</v>
      </c>
    </row>
    <row r="2004" spans="1:7" s="65" customFormat="1" ht="78.75" x14ac:dyDescent="0.25">
      <c r="A2004" s="73" t="s">
        <v>972</v>
      </c>
      <c r="B2004" s="74" t="s">
        <v>971</v>
      </c>
      <c r="C2004" s="74"/>
      <c r="D2004" s="74"/>
      <c r="E2004" s="75">
        <v>59.1</v>
      </c>
      <c r="F2004" s="54">
        <v>59.1</v>
      </c>
      <c r="G2004" s="39">
        <f t="shared" si="41"/>
        <v>1</v>
      </c>
    </row>
    <row r="2005" spans="1:7" s="65" customFormat="1" ht="94.5" x14ac:dyDescent="0.25">
      <c r="A2005" s="73" t="s">
        <v>39</v>
      </c>
      <c r="B2005" s="74" t="s">
        <v>973</v>
      </c>
      <c r="C2005" s="74"/>
      <c r="D2005" s="74"/>
      <c r="E2005" s="75">
        <v>59.1</v>
      </c>
      <c r="F2005" s="54">
        <v>59.1</v>
      </c>
      <c r="G2005" s="39">
        <f t="shared" si="41"/>
        <v>1</v>
      </c>
    </row>
    <row r="2006" spans="1:7" ht="31.5" x14ac:dyDescent="0.25">
      <c r="A2006" s="77" t="s">
        <v>21</v>
      </c>
      <c r="B2006" s="78" t="s">
        <v>973</v>
      </c>
      <c r="C2006" s="78" t="s">
        <v>20</v>
      </c>
      <c r="D2006" s="78"/>
      <c r="E2006" s="79">
        <v>59.1</v>
      </c>
      <c r="F2006" s="55">
        <v>59.1</v>
      </c>
      <c r="G2006" s="44">
        <f t="shared" si="41"/>
        <v>1</v>
      </c>
    </row>
    <row r="2007" spans="1:7" x14ac:dyDescent="0.25">
      <c r="A2007" s="77" t="s">
        <v>25</v>
      </c>
      <c r="B2007" s="78" t="s">
        <v>973</v>
      </c>
      <c r="C2007" s="78" t="s">
        <v>20</v>
      </c>
      <c r="D2007" s="78" t="s">
        <v>24</v>
      </c>
      <c r="E2007" s="79">
        <v>59.1</v>
      </c>
      <c r="F2007" s="55">
        <v>59.1</v>
      </c>
      <c r="G2007" s="44">
        <f t="shared" si="41"/>
        <v>1</v>
      </c>
    </row>
    <row r="2008" spans="1:7" s="65" customFormat="1" ht="94.5" x14ac:dyDescent="0.25">
      <c r="A2008" s="73" t="s">
        <v>826</v>
      </c>
      <c r="B2008" s="74" t="s">
        <v>825</v>
      </c>
      <c r="C2008" s="74"/>
      <c r="D2008" s="74"/>
      <c r="E2008" s="75">
        <v>121.5</v>
      </c>
      <c r="F2008" s="54">
        <v>120</v>
      </c>
      <c r="G2008" s="39">
        <f t="shared" si="41"/>
        <v>0.98765432098765427</v>
      </c>
    </row>
    <row r="2009" spans="1:7" s="65" customFormat="1" ht="94.5" x14ac:dyDescent="0.25">
      <c r="A2009" s="73" t="s">
        <v>39</v>
      </c>
      <c r="B2009" s="74" t="s">
        <v>827</v>
      </c>
      <c r="C2009" s="74"/>
      <c r="D2009" s="74"/>
      <c r="E2009" s="75">
        <v>121.5</v>
      </c>
      <c r="F2009" s="54">
        <v>120</v>
      </c>
      <c r="G2009" s="39">
        <f t="shared" si="41"/>
        <v>0.98765432098765427</v>
      </c>
    </row>
    <row r="2010" spans="1:7" ht="31.5" x14ac:dyDescent="0.25">
      <c r="A2010" s="77" t="s">
        <v>21</v>
      </c>
      <c r="B2010" s="78" t="s">
        <v>827</v>
      </c>
      <c r="C2010" s="78" t="s">
        <v>20</v>
      </c>
      <c r="D2010" s="78"/>
      <c r="E2010" s="79">
        <v>121.5</v>
      </c>
      <c r="F2010" s="55">
        <v>120</v>
      </c>
      <c r="G2010" s="44">
        <f t="shared" si="41"/>
        <v>0.98765432098765427</v>
      </c>
    </row>
    <row r="2011" spans="1:7" x14ac:dyDescent="0.25">
      <c r="A2011" s="77" t="s">
        <v>383</v>
      </c>
      <c r="B2011" s="78" t="s">
        <v>827</v>
      </c>
      <c r="C2011" s="78" t="s">
        <v>20</v>
      </c>
      <c r="D2011" s="78" t="s">
        <v>382</v>
      </c>
      <c r="E2011" s="79">
        <v>121.5</v>
      </c>
      <c r="F2011" s="55">
        <v>120</v>
      </c>
      <c r="G2011" s="44">
        <f t="shared" si="41"/>
        <v>0.98765432098765427</v>
      </c>
    </row>
    <row r="2012" spans="1:7" s="65" customFormat="1" ht="78.75" x14ac:dyDescent="0.25">
      <c r="A2012" s="73" t="s">
        <v>491</v>
      </c>
      <c r="B2012" s="74" t="s">
        <v>490</v>
      </c>
      <c r="C2012" s="74"/>
      <c r="D2012" s="74"/>
      <c r="E2012" s="75">
        <v>1586</v>
      </c>
      <c r="F2012" s="54">
        <v>1585.6</v>
      </c>
      <c r="G2012" s="39">
        <f t="shared" si="41"/>
        <v>0.99974779319041607</v>
      </c>
    </row>
    <row r="2013" spans="1:7" s="65" customFormat="1" ht="94.5" x14ac:dyDescent="0.25">
      <c r="A2013" s="73" t="s">
        <v>39</v>
      </c>
      <c r="B2013" s="74" t="s">
        <v>492</v>
      </c>
      <c r="C2013" s="74"/>
      <c r="D2013" s="74"/>
      <c r="E2013" s="75">
        <v>1586</v>
      </c>
      <c r="F2013" s="54">
        <v>1585.6</v>
      </c>
      <c r="G2013" s="39">
        <f t="shared" si="41"/>
        <v>0.99974779319041607</v>
      </c>
    </row>
    <row r="2014" spans="1:7" ht="31.5" x14ac:dyDescent="0.25">
      <c r="A2014" s="77" t="s">
        <v>41</v>
      </c>
      <c r="B2014" s="78" t="s">
        <v>492</v>
      </c>
      <c r="C2014" s="78" t="s">
        <v>40</v>
      </c>
      <c r="D2014" s="78"/>
      <c r="E2014" s="79">
        <v>1586</v>
      </c>
      <c r="F2014" s="55">
        <v>1585.6</v>
      </c>
      <c r="G2014" s="44">
        <f t="shared" si="41"/>
        <v>0.99974779319041607</v>
      </c>
    </row>
    <row r="2015" spans="1:7" x14ac:dyDescent="0.25">
      <c r="A2015" s="77" t="s">
        <v>469</v>
      </c>
      <c r="B2015" s="78" t="s">
        <v>492</v>
      </c>
      <c r="C2015" s="78" t="s">
        <v>40</v>
      </c>
      <c r="D2015" s="78" t="s">
        <v>468</v>
      </c>
      <c r="E2015" s="79">
        <v>1586</v>
      </c>
      <c r="F2015" s="55">
        <v>1585.6</v>
      </c>
      <c r="G2015" s="44">
        <f t="shared" si="41"/>
        <v>0.99974779319041607</v>
      </c>
    </row>
    <row r="2016" spans="1:7" s="65" customFormat="1" ht="63" x14ac:dyDescent="0.25">
      <c r="A2016" s="73" t="s">
        <v>371</v>
      </c>
      <c r="B2016" s="74" t="s">
        <v>370</v>
      </c>
      <c r="C2016" s="74"/>
      <c r="D2016" s="74"/>
      <c r="E2016" s="75">
        <v>5513</v>
      </c>
      <c r="F2016" s="54">
        <v>5513</v>
      </c>
      <c r="G2016" s="39">
        <f t="shared" si="41"/>
        <v>1</v>
      </c>
    </row>
    <row r="2017" spans="1:7" s="65" customFormat="1" ht="94.5" x14ac:dyDescent="0.25">
      <c r="A2017" s="73" t="s">
        <v>39</v>
      </c>
      <c r="B2017" s="74" t="s">
        <v>372</v>
      </c>
      <c r="C2017" s="74"/>
      <c r="D2017" s="74"/>
      <c r="E2017" s="75">
        <v>5513</v>
      </c>
      <c r="F2017" s="54">
        <v>5513</v>
      </c>
      <c r="G2017" s="39">
        <f t="shared" si="41"/>
        <v>1</v>
      </c>
    </row>
    <row r="2018" spans="1:7" ht="31.5" x14ac:dyDescent="0.25">
      <c r="A2018" s="77" t="s">
        <v>21</v>
      </c>
      <c r="B2018" s="78" t="s">
        <v>372</v>
      </c>
      <c r="C2018" s="78" t="s">
        <v>20</v>
      </c>
      <c r="D2018" s="78"/>
      <c r="E2018" s="79">
        <v>1657.3</v>
      </c>
      <c r="F2018" s="55">
        <v>1657.3</v>
      </c>
      <c r="G2018" s="44">
        <f t="shared" si="41"/>
        <v>1</v>
      </c>
    </row>
    <row r="2019" spans="1:7" x14ac:dyDescent="0.25">
      <c r="A2019" s="77" t="s">
        <v>329</v>
      </c>
      <c r="B2019" s="78" t="s">
        <v>372</v>
      </c>
      <c r="C2019" s="78" t="s">
        <v>20</v>
      </c>
      <c r="D2019" s="78" t="s">
        <v>328</v>
      </c>
      <c r="E2019" s="79">
        <v>1657.3</v>
      </c>
      <c r="F2019" s="55">
        <v>1657.3</v>
      </c>
      <c r="G2019" s="44">
        <f t="shared" si="41"/>
        <v>1</v>
      </c>
    </row>
    <row r="2020" spans="1:7" ht="31.5" x14ac:dyDescent="0.25">
      <c r="A2020" s="77" t="s">
        <v>41</v>
      </c>
      <c r="B2020" s="78" t="s">
        <v>372</v>
      </c>
      <c r="C2020" s="78" t="s">
        <v>40</v>
      </c>
      <c r="D2020" s="78"/>
      <c r="E2020" s="79">
        <v>3855.7</v>
      </c>
      <c r="F2020" s="55">
        <v>3855.7</v>
      </c>
      <c r="G2020" s="44">
        <f t="shared" si="41"/>
        <v>1</v>
      </c>
    </row>
    <row r="2021" spans="1:7" x14ac:dyDescent="0.25">
      <c r="A2021" s="77" t="s">
        <v>329</v>
      </c>
      <c r="B2021" s="78" t="s">
        <v>372</v>
      </c>
      <c r="C2021" s="78" t="s">
        <v>40</v>
      </c>
      <c r="D2021" s="78" t="s">
        <v>328</v>
      </c>
      <c r="E2021" s="79">
        <v>3855.7</v>
      </c>
      <c r="F2021" s="55">
        <v>3855.7</v>
      </c>
      <c r="G2021" s="44">
        <f t="shared" si="41"/>
        <v>1</v>
      </c>
    </row>
    <row r="2022" spans="1:7" s="65" customFormat="1" ht="63" x14ac:dyDescent="0.25">
      <c r="A2022" s="73" t="s">
        <v>975</v>
      </c>
      <c r="B2022" s="74" t="s">
        <v>974</v>
      </c>
      <c r="C2022" s="74"/>
      <c r="D2022" s="74"/>
      <c r="E2022" s="75">
        <v>3816</v>
      </c>
      <c r="F2022" s="54">
        <v>3815.9</v>
      </c>
      <c r="G2022" s="39">
        <f t="shared" si="41"/>
        <v>0.99997379454926627</v>
      </c>
    </row>
    <row r="2023" spans="1:7" s="65" customFormat="1" ht="94.5" x14ac:dyDescent="0.25">
      <c r="A2023" s="73" t="s">
        <v>39</v>
      </c>
      <c r="B2023" s="74" t="s">
        <v>976</v>
      </c>
      <c r="C2023" s="74"/>
      <c r="D2023" s="74"/>
      <c r="E2023" s="75">
        <v>3816</v>
      </c>
      <c r="F2023" s="54">
        <v>3815.9</v>
      </c>
      <c r="G2023" s="39">
        <f t="shared" si="41"/>
        <v>0.99997379454926627</v>
      </c>
    </row>
    <row r="2024" spans="1:7" ht="31.5" x14ac:dyDescent="0.25">
      <c r="A2024" s="77" t="s">
        <v>21</v>
      </c>
      <c r="B2024" s="78" t="s">
        <v>976</v>
      </c>
      <c r="C2024" s="78" t="s">
        <v>20</v>
      </c>
      <c r="D2024" s="78"/>
      <c r="E2024" s="79">
        <v>1049.7</v>
      </c>
      <c r="F2024" s="55">
        <v>1049.5999999999999</v>
      </c>
      <c r="G2024" s="44">
        <f t="shared" si="41"/>
        <v>0.99990473468610064</v>
      </c>
    </row>
    <row r="2025" spans="1:7" x14ac:dyDescent="0.25">
      <c r="A2025" s="77" t="s">
        <v>25</v>
      </c>
      <c r="B2025" s="78" t="s">
        <v>976</v>
      </c>
      <c r="C2025" s="78" t="s">
        <v>20</v>
      </c>
      <c r="D2025" s="78" t="s">
        <v>24</v>
      </c>
      <c r="E2025" s="79">
        <v>1049.7</v>
      </c>
      <c r="F2025" s="55">
        <v>1049.5999999999999</v>
      </c>
      <c r="G2025" s="44">
        <f t="shared" si="41"/>
        <v>0.99990473468610064</v>
      </c>
    </row>
    <row r="2026" spans="1:7" ht="31.5" x14ac:dyDescent="0.25">
      <c r="A2026" s="77" t="s">
        <v>41</v>
      </c>
      <c r="B2026" s="78" t="s">
        <v>976</v>
      </c>
      <c r="C2026" s="78" t="s">
        <v>40</v>
      </c>
      <c r="D2026" s="78"/>
      <c r="E2026" s="79">
        <v>2766.3</v>
      </c>
      <c r="F2026" s="55">
        <v>2766.3</v>
      </c>
      <c r="G2026" s="44">
        <f t="shared" ref="G2026:G2089" si="42">F2026/E2026</f>
        <v>1</v>
      </c>
    </row>
    <row r="2027" spans="1:7" x14ac:dyDescent="0.25">
      <c r="A2027" s="77" t="s">
        <v>25</v>
      </c>
      <c r="B2027" s="78" t="s">
        <v>976</v>
      </c>
      <c r="C2027" s="78" t="s">
        <v>40</v>
      </c>
      <c r="D2027" s="78" t="s">
        <v>24</v>
      </c>
      <c r="E2027" s="79">
        <v>2766.3</v>
      </c>
      <c r="F2027" s="55">
        <v>2766.3</v>
      </c>
      <c r="G2027" s="44">
        <f t="shared" si="42"/>
        <v>1</v>
      </c>
    </row>
    <row r="2028" spans="1:7" s="65" customFormat="1" ht="78.75" x14ac:dyDescent="0.25">
      <c r="A2028" s="73" t="s">
        <v>829</v>
      </c>
      <c r="B2028" s="74" t="s">
        <v>828</v>
      </c>
      <c r="C2028" s="74"/>
      <c r="D2028" s="74"/>
      <c r="E2028" s="75">
        <v>6861.8</v>
      </c>
      <c r="F2028" s="54">
        <v>6856.5</v>
      </c>
      <c r="G2028" s="39">
        <f t="shared" si="42"/>
        <v>0.99922760791629017</v>
      </c>
    </row>
    <row r="2029" spans="1:7" s="65" customFormat="1" ht="94.5" x14ac:dyDescent="0.25">
      <c r="A2029" s="73" t="s">
        <v>39</v>
      </c>
      <c r="B2029" s="74" t="s">
        <v>830</v>
      </c>
      <c r="C2029" s="74"/>
      <c r="D2029" s="74"/>
      <c r="E2029" s="75">
        <v>6861.8</v>
      </c>
      <c r="F2029" s="54">
        <v>6856.5</v>
      </c>
      <c r="G2029" s="39">
        <f t="shared" si="42"/>
        <v>0.99922760791629017</v>
      </c>
    </row>
    <row r="2030" spans="1:7" ht="31.5" x14ac:dyDescent="0.25">
      <c r="A2030" s="77" t="s">
        <v>21</v>
      </c>
      <c r="B2030" s="78" t="s">
        <v>830</v>
      </c>
      <c r="C2030" s="78" t="s">
        <v>20</v>
      </c>
      <c r="D2030" s="78"/>
      <c r="E2030" s="79">
        <v>3025.9</v>
      </c>
      <c r="F2030" s="55">
        <v>3020.6</v>
      </c>
      <c r="G2030" s="44">
        <f t="shared" si="42"/>
        <v>0.99824845500512238</v>
      </c>
    </row>
    <row r="2031" spans="1:7" x14ac:dyDescent="0.25">
      <c r="A2031" s="77" t="s">
        <v>383</v>
      </c>
      <c r="B2031" s="78" t="s">
        <v>830</v>
      </c>
      <c r="C2031" s="78" t="s">
        <v>20</v>
      </c>
      <c r="D2031" s="78" t="s">
        <v>382</v>
      </c>
      <c r="E2031" s="79">
        <v>3025.9</v>
      </c>
      <c r="F2031" s="55">
        <v>3020.6</v>
      </c>
      <c r="G2031" s="44">
        <f t="shared" si="42"/>
        <v>0.99824845500512238</v>
      </c>
    </row>
    <row r="2032" spans="1:7" ht="31.5" x14ac:dyDescent="0.25">
      <c r="A2032" s="77" t="s">
        <v>41</v>
      </c>
      <c r="B2032" s="78" t="s">
        <v>830</v>
      </c>
      <c r="C2032" s="78" t="s">
        <v>40</v>
      </c>
      <c r="D2032" s="78"/>
      <c r="E2032" s="79">
        <v>3835.9</v>
      </c>
      <c r="F2032" s="55">
        <v>3835.9</v>
      </c>
      <c r="G2032" s="44">
        <f t="shared" si="42"/>
        <v>1</v>
      </c>
    </row>
    <row r="2033" spans="1:7" x14ac:dyDescent="0.25">
      <c r="A2033" s="77" t="s">
        <v>383</v>
      </c>
      <c r="B2033" s="78" t="s">
        <v>830</v>
      </c>
      <c r="C2033" s="78" t="s">
        <v>40</v>
      </c>
      <c r="D2033" s="78" t="s">
        <v>382</v>
      </c>
      <c r="E2033" s="79">
        <v>3835.9</v>
      </c>
      <c r="F2033" s="55">
        <v>3835.9</v>
      </c>
      <c r="G2033" s="44">
        <f t="shared" si="42"/>
        <v>1</v>
      </c>
    </row>
    <row r="2034" spans="1:7" s="65" customFormat="1" ht="78.75" x14ac:dyDescent="0.25">
      <c r="A2034" s="73" t="s">
        <v>151</v>
      </c>
      <c r="B2034" s="74" t="s">
        <v>150</v>
      </c>
      <c r="C2034" s="74"/>
      <c r="D2034" s="74"/>
      <c r="E2034" s="75">
        <v>102.9</v>
      </c>
      <c r="F2034" s="54">
        <v>102.9</v>
      </c>
      <c r="G2034" s="39">
        <f t="shared" si="42"/>
        <v>1</v>
      </c>
    </row>
    <row r="2035" spans="1:7" s="65" customFormat="1" ht="94.5" x14ac:dyDescent="0.25">
      <c r="A2035" s="73" t="s">
        <v>39</v>
      </c>
      <c r="B2035" s="74" t="s">
        <v>152</v>
      </c>
      <c r="C2035" s="74"/>
      <c r="D2035" s="74"/>
      <c r="E2035" s="75">
        <v>102.9</v>
      </c>
      <c r="F2035" s="54">
        <v>102.9</v>
      </c>
      <c r="G2035" s="39">
        <f t="shared" si="42"/>
        <v>1</v>
      </c>
    </row>
    <row r="2036" spans="1:7" ht="31.5" x14ac:dyDescent="0.25">
      <c r="A2036" s="77" t="s">
        <v>21</v>
      </c>
      <c r="B2036" s="78" t="s">
        <v>152</v>
      </c>
      <c r="C2036" s="78" t="s">
        <v>20</v>
      </c>
      <c r="D2036" s="78"/>
      <c r="E2036" s="79">
        <v>26</v>
      </c>
      <c r="F2036" s="55">
        <v>26</v>
      </c>
      <c r="G2036" s="44">
        <f t="shared" si="42"/>
        <v>1</v>
      </c>
    </row>
    <row r="2037" spans="1:7" x14ac:dyDescent="0.25">
      <c r="A2037" s="77" t="s">
        <v>85</v>
      </c>
      <c r="B2037" s="78" t="s">
        <v>152</v>
      </c>
      <c r="C2037" s="78" t="s">
        <v>20</v>
      </c>
      <c r="D2037" s="78" t="s">
        <v>84</v>
      </c>
      <c r="E2037" s="79">
        <v>15</v>
      </c>
      <c r="F2037" s="55">
        <v>15</v>
      </c>
      <c r="G2037" s="44">
        <f t="shared" si="42"/>
        <v>1</v>
      </c>
    </row>
    <row r="2038" spans="1:7" ht="17.25" customHeight="1" x14ac:dyDescent="0.25">
      <c r="A2038" s="77" t="s">
        <v>225</v>
      </c>
      <c r="B2038" s="78" t="s">
        <v>152</v>
      </c>
      <c r="C2038" s="78" t="s">
        <v>20</v>
      </c>
      <c r="D2038" s="78" t="s">
        <v>224</v>
      </c>
      <c r="E2038" s="79">
        <v>11</v>
      </c>
      <c r="F2038" s="55">
        <v>11</v>
      </c>
      <c r="G2038" s="44">
        <f t="shared" si="42"/>
        <v>1</v>
      </c>
    </row>
    <row r="2039" spans="1:7" ht="31.5" x14ac:dyDescent="0.25">
      <c r="A2039" s="77" t="s">
        <v>41</v>
      </c>
      <c r="B2039" s="78" t="s">
        <v>152</v>
      </c>
      <c r="C2039" s="78" t="s">
        <v>40</v>
      </c>
      <c r="D2039" s="78"/>
      <c r="E2039" s="79">
        <v>76.900000000000006</v>
      </c>
      <c r="F2039" s="55">
        <v>76.900000000000006</v>
      </c>
      <c r="G2039" s="44">
        <f t="shared" si="42"/>
        <v>1</v>
      </c>
    </row>
    <row r="2040" spans="1:7" ht="17.25" customHeight="1" x14ac:dyDescent="0.25">
      <c r="A2040" s="77" t="s">
        <v>225</v>
      </c>
      <c r="B2040" s="78" t="s">
        <v>152</v>
      </c>
      <c r="C2040" s="78" t="s">
        <v>40</v>
      </c>
      <c r="D2040" s="78" t="s">
        <v>224</v>
      </c>
      <c r="E2040" s="79">
        <v>76.900000000000006</v>
      </c>
      <c r="F2040" s="55">
        <v>76.900000000000006</v>
      </c>
      <c r="G2040" s="44">
        <f t="shared" si="42"/>
        <v>1</v>
      </c>
    </row>
    <row r="2041" spans="1:7" s="65" customFormat="1" ht="78.75" x14ac:dyDescent="0.25">
      <c r="A2041" s="73" t="s">
        <v>1406</v>
      </c>
      <c r="B2041" s="74" t="s">
        <v>1405</v>
      </c>
      <c r="C2041" s="74"/>
      <c r="D2041" s="74"/>
      <c r="E2041" s="75">
        <v>40</v>
      </c>
      <c r="F2041" s="54">
        <v>40</v>
      </c>
      <c r="G2041" s="39">
        <f t="shared" si="42"/>
        <v>1</v>
      </c>
    </row>
    <row r="2042" spans="1:7" s="65" customFormat="1" ht="94.5" x14ac:dyDescent="0.25">
      <c r="A2042" s="73" t="s">
        <v>39</v>
      </c>
      <c r="B2042" s="74" t="s">
        <v>1407</v>
      </c>
      <c r="C2042" s="74"/>
      <c r="D2042" s="74"/>
      <c r="E2042" s="75">
        <v>40</v>
      </c>
      <c r="F2042" s="54">
        <v>40</v>
      </c>
      <c r="G2042" s="39">
        <f t="shared" si="42"/>
        <v>1</v>
      </c>
    </row>
    <row r="2043" spans="1:7" ht="31.5" x14ac:dyDescent="0.25">
      <c r="A2043" s="77" t="s">
        <v>21</v>
      </c>
      <c r="B2043" s="78" t="s">
        <v>1407</v>
      </c>
      <c r="C2043" s="78" t="s">
        <v>20</v>
      </c>
      <c r="D2043" s="78"/>
      <c r="E2043" s="79">
        <v>40</v>
      </c>
      <c r="F2043" s="55">
        <v>40</v>
      </c>
      <c r="G2043" s="44">
        <f t="shared" si="42"/>
        <v>1</v>
      </c>
    </row>
    <row r="2044" spans="1:7" x14ac:dyDescent="0.25">
      <c r="A2044" s="77" t="s">
        <v>1399</v>
      </c>
      <c r="B2044" s="78" t="s">
        <v>1407</v>
      </c>
      <c r="C2044" s="78" t="s">
        <v>20</v>
      </c>
      <c r="D2044" s="78" t="s">
        <v>1398</v>
      </c>
      <c r="E2044" s="79">
        <v>40</v>
      </c>
      <c r="F2044" s="55">
        <v>40</v>
      </c>
      <c r="G2044" s="44">
        <f t="shared" si="42"/>
        <v>1</v>
      </c>
    </row>
    <row r="2045" spans="1:7" s="65" customFormat="1" ht="63" x14ac:dyDescent="0.25">
      <c r="A2045" s="73" t="s">
        <v>978</v>
      </c>
      <c r="B2045" s="74" t="s">
        <v>977</v>
      </c>
      <c r="C2045" s="74"/>
      <c r="D2045" s="74"/>
      <c r="E2045" s="75">
        <v>3465.7</v>
      </c>
      <c r="F2045" s="54">
        <v>3465.6</v>
      </c>
      <c r="G2045" s="39">
        <f t="shared" si="42"/>
        <v>0.99997114580027124</v>
      </c>
    </row>
    <row r="2046" spans="1:7" s="65" customFormat="1" ht="94.5" x14ac:dyDescent="0.25">
      <c r="A2046" s="73" t="s">
        <v>39</v>
      </c>
      <c r="B2046" s="74" t="s">
        <v>979</v>
      </c>
      <c r="C2046" s="74"/>
      <c r="D2046" s="74"/>
      <c r="E2046" s="75">
        <v>3465.7</v>
      </c>
      <c r="F2046" s="54">
        <v>3465.6</v>
      </c>
      <c r="G2046" s="39">
        <f t="shared" si="42"/>
        <v>0.99997114580027124</v>
      </c>
    </row>
    <row r="2047" spans="1:7" ht="31.5" x14ac:dyDescent="0.25">
      <c r="A2047" s="77" t="s">
        <v>21</v>
      </c>
      <c r="B2047" s="78" t="s">
        <v>979</v>
      </c>
      <c r="C2047" s="78" t="s">
        <v>20</v>
      </c>
      <c r="D2047" s="78"/>
      <c r="E2047" s="79">
        <v>1791.5</v>
      </c>
      <c r="F2047" s="55">
        <v>1791.4</v>
      </c>
      <c r="G2047" s="44">
        <f t="shared" si="42"/>
        <v>0.99994418085403303</v>
      </c>
    </row>
    <row r="2048" spans="1:7" x14ac:dyDescent="0.25">
      <c r="A2048" s="77" t="s">
        <v>25</v>
      </c>
      <c r="B2048" s="78" t="s">
        <v>979</v>
      </c>
      <c r="C2048" s="78" t="s">
        <v>20</v>
      </c>
      <c r="D2048" s="78" t="s">
        <v>24</v>
      </c>
      <c r="E2048" s="79">
        <v>1791.5</v>
      </c>
      <c r="F2048" s="55">
        <v>1791.4</v>
      </c>
      <c r="G2048" s="44">
        <f t="shared" si="42"/>
        <v>0.99994418085403303</v>
      </c>
    </row>
    <row r="2049" spans="1:7" ht="31.5" x14ac:dyDescent="0.25">
      <c r="A2049" s="77" t="s">
        <v>41</v>
      </c>
      <c r="B2049" s="78" t="s">
        <v>979</v>
      </c>
      <c r="C2049" s="78" t="s">
        <v>40</v>
      </c>
      <c r="D2049" s="78"/>
      <c r="E2049" s="79">
        <v>1674.2</v>
      </c>
      <c r="F2049" s="55">
        <v>1674.2</v>
      </c>
      <c r="G2049" s="44">
        <f t="shared" si="42"/>
        <v>1</v>
      </c>
    </row>
    <row r="2050" spans="1:7" x14ac:dyDescent="0.25">
      <c r="A2050" s="77" t="s">
        <v>25</v>
      </c>
      <c r="B2050" s="78" t="s">
        <v>979</v>
      </c>
      <c r="C2050" s="78" t="s">
        <v>40</v>
      </c>
      <c r="D2050" s="78" t="s">
        <v>24</v>
      </c>
      <c r="E2050" s="79">
        <v>1674.2</v>
      </c>
      <c r="F2050" s="55">
        <v>1674.2</v>
      </c>
      <c r="G2050" s="44">
        <f t="shared" si="42"/>
        <v>1</v>
      </c>
    </row>
    <row r="2051" spans="1:7" s="65" customFormat="1" ht="63" x14ac:dyDescent="0.25">
      <c r="A2051" s="73" t="s">
        <v>374</v>
      </c>
      <c r="B2051" s="74" t="s">
        <v>373</v>
      </c>
      <c r="C2051" s="74"/>
      <c r="D2051" s="74"/>
      <c r="E2051" s="75">
        <v>1512.4</v>
      </c>
      <c r="F2051" s="54">
        <v>1512.4</v>
      </c>
      <c r="G2051" s="39">
        <f t="shared" si="42"/>
        <v>1</v>
      </c>
    </row>
    <row r="2052" spans="1:7" s="65" customFormat="1" ht="94.5" x14ac:dyDescent="0.25">
      <c r="A2052" s="73" t="s">
        <v>39</v>
      </c>
      <c r="B2052" s="74" t="s">
        <v>375</v>
      </c>
      <c r="C2052" s="74"/>
      <c r="D2052" s="74"/>
      <c r="E2052" s="75">
        <v>1512.4</v>
      </c>
      <c r="F2052" s="54">
        <v>1512.4</v>
      </c>
      <c r="G2052" s="39">
        <f t="shared" si="42"/>
        <v>1</v>
      </c>
    </row>
    <row r="2053" spans="1:7" ht="31.5" x14ac:dyDescent="0.25">
      <c r="A2053" s="77" t="s">
        <v>21</v>
      </c>
      <c r="B2053" s="78" t="s">
        <v>375</v>
      </c>
      <c r="C2053" s="78" t="s">
        <v>20</v>
      </c>
      <c r="D2053" s="78"/>
      <c r="E2053" s="79">
        <v>562.4</v>
      </c>
      <c r="F2053" s="55">
        <v>562.4</v>
      </c>
      <c r="G2053" s="44">
        <f t="shared" si="42"/>
        <v>1</v>
      </c>
    </row>
    <row r="2054" spans="1:7" x14ac:dyDescent="0.25">
      <c r="A2054" s="77" t="s">
        <v>329</v>
      </c>
      <c r="B2054" s="78" t="s">
        <v>375</v>
      </c>
      <c r="C2054" s="78" t="s">
        <v>20</v>
      </c>
      <c r="D2054" s="78" t="s">
        <v>328</v>
      </c>
      <c r="E2054" s="79">
        <v>562.4</v>
      </c>
      <c r="F2054" s="55">
        <v>562.4</v>
      </c>
      <c r="G2054" s="44">
        <f t="shared" si="42"/>
        <v>1</v>
      </c>
    </row>
    <row r="2055" spans="1:7" ht="31.5" x14ac:dyDescent="0.25">
      <c r="A2055" s="77" t="s">
        <v>41</v>
      </c>
      <c r="B2055" s="78" t="s">
        <v>375</v>
      </c>
      <c r="C2055" s="78" t="s">
        <v>40</v>
      </c>
      <c r="D2055" s="78"/>
      <c r="E2055" s="79">
        <v>950</v>
      </c>
      <c r="F2055" s="55">
        <v>950</v>
      </c>
      <c r="G2055" s="44">
        <f t="shared" si="42"/>
        <v>1</v>
      </c>
    </row>
    <row r="2056" spans="1:7" x14ac:dyDescent="0.25">
      <c r="A2056" s="77" t="s">
        <v>329</v>
      </c>
      <c r="B2056" s="78" t="s">
        <v>375</v>
      </c>
      <c r="C2056" s="78" t="s">
        <v>40</v>
      </c>
      <c r="D2056" s="78" t="s">
        <v>328</v>
      </c>
      <c r="E2056" s="79">
        <v>950</v>
      </c>
      <c r="F2056" s="55">
        <v>950</v>
      </c>
      <c r="G2056" s="44">
        <f t="shared" si="42"/>
        <v>1</v>
      </c>
    </row>
    <row r="2057" spans="1:7" s="65" customFormat="1" ht="78.75" x14ac:dyDescent="0.25">
      <c r="A2057" s="73" t="s">
        <v>233</v>
      </c>
      <c r="B2057" s="74" t="s">
        <v>232</v>
      </c>
      <c r="C2057" s="74"/>
      <c r="D2057" s="74"/>
      <c r="E2057" s="75">
        <v>504.5</v>
      </c>
      <c r="F2057" s="54">
        <v>504.4</v>
      </c>
      <c r="G2057" s="39">
        <f t="shared" si="42"/>
        <v>0.99980178394449948</v>
      </c>
    </row>
    <row r="2058" spans="1:7" s="65" customFormat="1" ht="94.5" x14ac:dyDescent="0.25">
      <c r="A2058" s="73" t="s">
        <v>39</v>
      </c>
      <c r="B2058" s="74" t="s">
        <v>234</v>
      </c>
      <c r="C2058" s="74"/>
      <c r="D2058" s="74"/>
      <c r="E2058" s="75">
        <v>504.5</v>
      </c>
      <c r="F2058" s="54">
        <v>504.4</v>
      </c>
      <c r="G2058" s="39">
        <f t="shared" si="42"/>
        <v>0.99980178394449948</v>
      </c>
    </row>
    <row r="2059" spans="1:7" ht="31.5" x14ac:dyDescent="0.25">
      <c r="A2059" s="77" t="s">
        <v>21</v>
      </c>
      <c r="B2059" s="78" t="s">
        <v>234</v>
      </c>
      <c r="C2059" s="78" t="s">
        <v>20</v>
      </c>
      <c r="D2059" s="78"/>
      <c r="E2059" s="79">
        <v>40</v>
      </c>
      <c r="F2059" s="55">
        <v>39.9</v>
      </c>
      <c r="G2059" s="44">
        <f t="shared" si="42"/>
        <v>0.99749999999999994</v>
      </c>
    </row>
    <row r="2060" spans="1:7" ht="17.25" customHeight="1" x14ac:dyDescent="0.25">
      <c r="A2060" s="77" t="s">
        <v>225</v>
      </c>
      <c r="B2060" s="78" t="s">
        <v>234</v>
      </c>
      <c r="C2060" s="78" t="s">
        <v>20</v>
      </c>
      <c r="D2060" s="78" t="s">
        <v>224</v>
      </c>
      <c r="E2060" s="79">
        <v>40</v>
      </c>
      <c r="F2060" s="55">
        <v>39.9</v>
      </c>
      <c r="G2060" s="44">
        <f t="shared" si="42"/>
        <v>0.99749999999999994</v>
      </c>
    </row>
    <row r="2061" spans="1:7" ht="31.5" x14ac:dyDescent="0.25">
      <c r="A2061" s="77" t="s">
        <v>41</v>
      </c>
      <c r="B2061" s="78" t="s">
        <v>234</v>
      </c>
      <c r="C2061" s="78" t="s">
        <v>40</v>
      </c>
      <c r="D2061" s="78"/>
      <c r="E2061" s="79">
        <v>464.5</v>
      </c>
      <c r="F2061" s="55">
        <v>464.5</v>
      </c>
      <c r="G2061" s="44">
        <f t="shared" si="42"/>
        <v>1</v>
      </c>
    </row>
    <row r="2062" spans="1:7" ht="17.25" customHeight="1" x14ac:dyDescent="0.25">
      <c r="A2062" s="77" t="s">
        <v>225</v>
      </c>
      <c r="B2062" s="78" t="s">
        <v>234</v>
      </c>
      <c r="C2062" s="78" t="s">
        <v>40</v>
      </c>
      <c r="D2062" s="78" t="s">
        <v>224</v>
      </c>
      <c r="E2062" s="79">
        <v>464.5</v>
      </c>
      <c r="F2062" s="55">
        <v>464.5</v>
      </c>
      <c r="G2062" s="44">
        <f t="shared" si="42"/>
        <v>1</v>
      </c>
    </row>
    <row r="2063" spans="1:7" s="65" customFormat="1" ht="78.75" x14ac:dyDescent="0.25">
      <c r="A2063" s="73" t="s">
        <v>832</v>
      </c>
      <c r="B2063" s="74" t="s">
        <v>831</v>
      </c>
      <c r="C2063" s="74"/>
      <c r="D2063" s="74"/>
      <c r="E2063" s="75">
        <v>992.5</v>
      </c>
      <c r="F2063" s="54">
        <v>991.2</v>
      </c>
      <c r="G2063" s="39">
        <f t="shared" si="42"/>
        <v>0.99869017632241819</v>
      </c>
    </row>
    <row r="2064" spans="1:7" s="65" customFormat="1" ht="94.5" x14ac:dyDescent="0.25">
      <c r="A2064" s="73" t="s">
        <v>39</v>
      </c>
      <c r="B2064" s="74" t="s">
        <v>833</v>
      </c>
      <c r="C2064" s="74"/>
      <c r="D2064" s="74"/>
      <c r="E2064" s="75">
        <v>992.5</v>
      </c>
      <c r="F2064" s="54">
        <v>991.2</v>
      </c>
      <c r="G2064" s="39">
        <f t="shared" si="42"/>
        <v>0.99869017632241819</v>
      </c>
    </row>
    <row r="2065" spans="1:7" ht="31.5" x14ac:dyDescent="0.25">
      <c r="A2065" s="77" t="s">
        <v>21</v>
      </c>
      <c r="B2065" s="78" t="s">
        <v>833</v>
      </c>
      <c r="C2065" s="78" t="s">
        <v>20</v>
      </c>
      <c r="D2065" s="78"/>
      <c r="E2065" s="79">
        <v>884.8</v>
      </c>
      <c r="F2065" s="55">
        <v>883.5</v>
      </c>
      <c r="G2065" s="44">
        <f t="shared" si="42"/>
        <v>0.99853074141048825</v>
      </c>
    </row>
    <row r="2066" spans="1:7" x14ac:dyDescent="0.25">
      <c r="A2066" s="77" t="s">
        <v>383</v>
      </c>
      <c r="B2066" s="78" t="s">
        <v>833</v>
      </c>
      <c r="C2066" s="78" t="s">
        <v>20</v>
      </c>
      <c r="D2066" s="78" t="s">
        <v>382</v>
      </c>
      <c r="E2066" s="79">
        <v>884.8</v>
      </c>
      <c r="F2066" s="55">
        <v>883.5</v>
      </c>
      <c r="G2066" s="44">
        <f t="shared" si="42"/>
        <v>0.99853074141048825</v>
      </c>
    </row>
    <row r="2067" spans="1:7" ht="31.5" x14ac:dyDescent="0.25">
      <c r="A2067" s="77" t="s">
        <v>41</v>
      </c>
      <c r="B2067" s="78" t="s">
        <v>833</v>
      </c>
      <c r="C2067" s="78" t="s">
        <v>40</v>
      </c>
      <c r="D2067" s="78"/>
      <c r="E2067" s="79">
        <v>107.7</v>
      </c>
      <c r="F2067" s="55">
        <v>107.7</v>
      </c>
      <c r="G2067" s="44">
        <f t="shared" si="42"/>
        <v>1</v>
      </c>
    </row>
    <row r="2068" spans="1:7" x14ac:dyDescent="0.25">
      <c r="A2068" s="77" t="s">
        <v>383</v>
      </c>
      <c r="B2068" s="78" t="s">
        <v>833</v>
      </c>
      <c r="C2068" s="78" t="s">
        <v>40</v>
      </c>
      <c r="D2068" s="78" t="s">
        <v>382</v>
      </c>
      <c r="E2068" s="79">
        <v>107.7</v>
      </c>
      <c r="F2068" s="55">
        <v>107.7</v>
      </c>
      <c r="G2068" s="44">
        <f t="shared" si="42"/>
        <v>1</v>
      </c>
    </row>
    <row r="2069" spans="1:7" s="65" customFormat="1" ht="78.75" x14ac:dyDescent="0.25">
      <c r="A2069" s="73" t="s">
        <v>494</v>
      </c>
      <c r="B2069" s="74" t="s">
        <v>493</v>
      </c>
      <c r="C2069" s="74"/>
      <c r="D2069" s="74"/>
      <c r="E2069" s="75">
        <v>9045.6</v>
      </c>
      <c r="F2069" s="54">
        <v>9045.1</v>
      </c>
      <c r="G2069" s="39">
        <f t="shared" si="42"/>
        <v>0.99994472450694261</v>
      </c>
    </row>
    <row r="2070" spans="1:7" s="65" customFormat="1" ht="94.5" x14ac:dyDescent="0.25">
      <c r="A2070" s="73" t="s">
        <v>39</v>
      </c>
      <c r="B2070" s="74" t="s">
        <v>495</v>
      </c>
      <c r="C2070" s="74"/>
      <c r="D2070" s="74"/>
      <c r="E2070" s="75">
        <v>9045.6</v>
      </c>
      <c r="F2070" s="54">
        <v>9045.1</v>
      </c>
      <c r="G2070" s="39">
        <f t="shared" si="42"/>
        <v>0.99994472450694261</v>
      </c>
    </row>
    <row r="2071" spans="1:7" ht="31.5" x14ac:dyDescent="0.25">
      <c r="A2071" s="77" t="s">
        <v>41</v>
      </c>
      <c r="B2071" s="78" t="s">
        <v>495</v>
      </c>
      <c r="C2071" s="78" t="s">
        <v>40</v>
      </c>
      <c r="D2071" s="78"/>
      <c r="E2071" s="79">
        <v>9045.6</v>
      </c>
      <c r="F2071" s="55">
        <v>9045.1</v>
      </c>
      <c r="G2071" s="44">
        <f t="shared" si="42"/>
        <v>0.99994472450694261</v>
      </c>
    </row>
    <row r="2072" spans="1:7" x14ac:dyDescent="0.25">
      <c r="A2072" s="77" t="s">
        <v>469</v>
      </c>
      <c r="B2072" s="78" t="s">
        <v>495</v>
      </c>
      <c r="C2072" s="78" t="s">
        <v>40</v>
      </c>
      <c r="D2072" s="78" t="s">
        <v>468</v>
      </c>
      <c r="E2072" s="79">
        <v>9045.6</v>
      </c>
      <c r="F2072" s="55">
        <v>9045.1</v>
      </c>
      <c r="G2072" s="44">
        <f t="shared" si="42"/>
        <v>0.99994472450694261</v>
      </c>
    </row>
    <row r="2073" spans="1:7" s="65" customFormat="1" ht="47.25" x14ac:dyDescent="0.25">
      <c r="A2073" s="73" t="s">
        <v>1409</v>
      </c>
      <c r="B2073" s="74" t="s">
        <v>1408</v>
      </c>
      <c r="C2073" s="74"/>
      <c r="D2073" s="74"/>
      <c r="E2073" s="75">
        <v>18674.2</v>
      </c>
      <c r="F2073" s="54">
        <v>18542.5</v>
      </c>
      <c r="G2073" s="39">
        <f t="shared" si="42"/>
        <v>0.99294748904906227</v>
      </c>
    </row>
    <row r="2074" spans="1:7" s="65" customFormat="1" ht="94.5" x14ac:dyDescent="0.25">
      <c r="A2074" s="73" t="s">
        <v>39</v>
      </c>
      <c r="B2074" s="74" t="s">
        <v>1410</v>
      </c>
      <c r="C2074" s="74"/>
      <c r="D2074" s="74"/>
      <c r="E2074" s="75">
        <v>18674.2</v>
      </c>
      <c r="F2074" s="54">
        <v>18542.5</v>
      </c>
      <c r="G2074" s="39">
        <f t="shared" si="42"/>
        <v>0.99294748904906227</v>
      </c>
    </row>
    <row r="2075" spans="1:7" ht="31.5" x14ac:dyDescent="0.25">
      <c r="A2075" s="77" t="s">
        <v>21</v>
      </c>
      <c r="B2075" s="78" t="s">
        <v>1410</v>
      </c>
      <c r="C2075" s="78" t="s">
        <v>20</v>
      </c>
      <c r="D2075" s="78"/>
      <c r="E2075" s="79">
        <v>16903.3</v>
      </c>
      <c r="F2075" s="55">
        <v>16887.2</v>
      </c>
      <c r="G2075" s="44">
        <f t="shared" si="42"/>
        <v>0.99904752326468804</v>
      </c>
    </row>
    <row r="2076" spans="1:7" x14ac:dyDescent="0.25">
      <c r="A2076" s="77" t="s">
        <v>1399</v>
      </c>
      <c r="B2076" s="78" t="s">
        <v>1410</v>
      </c>
      <c r="C2076" s="78" t="s">
        <v>20</v>
      </c>
      <c r="D2076" s="78" t="s">
        <v>1398</v>
      </c>
      <c r="E2076" s="79">
        <v>16903.3</v>
      </c>
      <c r="F2076" s="55">
        <v>16887.2</v>
      </c>
      <c r="G2076" s="44">
        <f t="shared" si="42"/>
        <v>0.99904752326468804</v>
      </c>
    </row>
    <row r="2077" spans="1:7" ht="31.5" x14ac:dyDescent="0.25">
      <c r="A2077" s="77" t="s">
        <v>362</v>
      </c>
      <c r="B2077" s="78" t="s">
        <v>1410</v>
      </c>
      <c r="C2077" s="78" t="s">
        <v>361</v>
      </c>
      <c r="D2077" s="78"/>
      <c r="E2077" s="79">
        <v>1620.9</v>
      </c>
      <c r="F2077" s="55">
        <v>1514.2</v>
      </c>
      <c r="G2077" s="44">
        <f t="shared" si="42"/>
        <v>0.93417237337281755</v>
      </c>
    </row>
    <row r="2078" spans="1:7" x14ac:dyDescent="0.25">
      <c r="A2078" s="77" t="s">
        <v>1399</v>
      </c>
      <c r="B2078" s="78" t="s">
        <v>1410</v>
      </c>
      <c r="C2078" s="78" t="s">
        <v>361</v>
      </c>
      <c r="D2078" s="78" t="s">
        <v>1398</v>
      </c>
      <c r="E2078" s="79">
        <v>1620.9</v>
      </c>
      <c r="F2078" s="55">
        <v>1514.2</v>
      </c>
      <c r="G2078" s="44">
        <f t="shared" si="42"/>
        <v>0.93417237337281755</v>
      </c>
    </row>
    <row r="2079" spans="1:7" x14ac:dyDescent="0.25">
      <c r="A2079" s="77" t="s">
        <v>72</v>
      </c>
      <c r="B2079" s="78" t="s">
        <v>1410</v>
      </c>
      <c r="C2079" s="78" t="s">
        <v>3</v>
      </c>
      <c r="D2079" s="78"/>
      <c r="E2079" s="79">
        <v>150</v>
      </c>
      <c r="F2079" s="55">
        <v>141.1</v>
      </c>
      <c r="G2079" s="44">
        <f t="shared" si="42"/>
        <v>0.94066666666666665</v>
      </c>
    </row>
    <row r="2080" spans="1:7" x14ac:dyDescent="0.25">
      <c r="A2080" s="77" t="s">
        <v>1399</v>
      </c>
      <c r="B2080" s="78" t="s">
        <v>1410</v>
      </c>
      <c r="C2080" s="78" t="s">
        <v>3</v>
      </c>
      <c r="D2080" s="78" t="s">
        <v>1398</v>
      </c>
      <c r="E2080" s="79">
        <v>150</v>
      </c>
      <c r="F2080" s="55">
        <v>141.1</v>
      </c>
      <c r="G2080" s="44">
        <f t="shared" si="42"/>
        <v>0.94066666666666665</v>
      </c>
    </row>
    <row r="2081" spans="1:7" s="65" customFormat="1" ht="78.75" x14ac:dyDescent="0.25">
      <c r="A2081" s="73" t="s">
        <v>2041</v>
      </c>
      <c r="B2081" s="74" t="s">
        <v>2040</v>
      </c>
      <c r="C2081" s="74"/>
      <c r="D2081" s="74"/>
      <c r="E2081" s="75">
        <v>21.1</v>
      </c>
      <c r="F2081" s="54">
        <v>21</v>
      </c>
      <c r="G2081" s="39">
        <f t="shared" si="42"/>
        <v>0.99526066350710896</v>
      </c>
    </row>
    <row r="2082" spans="1:7" s="65" customFormat="1" ht="94.5" x14ac:dyDescent="0.25">
      <c r="A2082" s="73" t="s">
        <v>39</v>
      </c>
      <c r="B2082" s="74" t="s">
        <v>2042</v>
      </c>
      <c r="C2082" s="74"/>
      <c r="D2082" s="74"/>
      <c r="E2082" s="75">
        <v>21.1</v>
      </c>
      <c r="F2082" s="54">
        <v>21</v>
      </c>
      <c r="G2082" s="39">
        <f t="shared" si="42"/>
        <v>0.99526066350710896</v>
      </c>
    </row>
    <row r="2083" spans="1:7" ht="31.5" x14ac:dyDescent="0.25">
      <c r="A2083" s="77" t="s">
        <v>21</v>
      </c>
      <c r="B2083" s="78" t="s">
        <v>2042</v>
      </c>
      <c r="C2083" s="78" t="s">
        <v>20</v>
      </c>
      <c r="D2083" s="78"/>
      <c r="E2083" s="79">
        <v>21.1</v>
      </c>
      <c r="F2083" s="55">
        <v>21</v>
      </c>
      <c r="G2083" s="44">
        <f t="shared" si="42"/>
        <v>0.99526066350710896</v>
      </c>
    </row>
    <row r="2084" spans="1:7" x14ac:dyDescent="0.25">
      <c r="A2084" s="77" t="s">
        <v>7</v>
      </c>
      <c r="B2084" s="78" t="s">
        <v>2042</v>
      </c>
      <c r="C2084" s="78" t="s">
        <v>20</v>
      </c>
      <c r="D2084" s="78" t="s">
        <v>6</v>
      </c>
      <c r="E2084" s="79">
        <v>21.1</v>
      </c>
      <c r="F2084" s="55">
        <v>21</v>
      </c>
      <c r="G2084" s="44">
        <f t="shared" si="42"/>
        <v>0.99526066350710896</v>
      </c>
    </row>
    <row r="2085" spans="1:7" s="65" customFormat="1" ht="63" x14ac:dyDescent="0.25">
      <c r="A2085" s="73" t="s">
        <v>2044</v>
      </c>
      <c r="B2085" s="74" t="s">
        <v>2043</v>
      </c>
      <c r="C2085" s="74"/>
      <c r="D2085" s="74"/>
      <c r="E2085" s="75">
        <v>532.5</v>
      </c>
      <c r="F2085" s="54">
        <v>532.5</v>
      </c>
      <c r="G2085" s="39">
        <f t="shared" si="42"/>
        <v>1</v>
      </c>
    </row>
    <row r="2086" spans="1:7" s="65" customFormat="1" ht="94.5" x14ac:dyDescent="0.25">
      <c r="A2086" s="73" t="s">
        <v>39</v>
      </c>
      <c r="B2086" s="74" t="s">
        <v>2045</v>
      </c>
      <c r="C2086" s="74"/>
      <c r="D2086" s="74"/>
      <c r="E2086" s="75">
        <v>532.5</v>
      </c>
      <c r="F2086" s="54">
        <v>532.5</v>
      </c>
      <c r="G2086" s="39">
        <f t="shared" si="42"/>
        <v>1</v>
      </c>
    </row>
    <row r="2087" spans="1:7" ht="31.5" x14ac:dyDescent="0.25">
      <c r="A2087" s="77" t="s">
        <v>21</v>
      </c>
      <c r="B2087" s="78" t="s">
        <v>2045</v>
      </c>
      <c r="C2087" s="78" t="s">
        <v>20</v>
      </c>
      <c r="D2087" s="78"/>
      <c r="E2087" s="79">
        <v>532.5</v>
      </c>
      <c r="F2087" s="55">
        <v>532.5</v>
      </c>
      <c r="G2087" s="44">
        <f t="shared" si="42"/>
        <v>1</v>
      </c>
    </row>
    <row r="2088" spans="1:7" x14ac:dyDescent="0.25">
      <c r="A2088" s="77" t="s">
        <v>7</v>
      </c>
      <c r="B2088" s="78" t="s">
        <v>2045</v>
      </c>
      <c r="C2088" s="78" t="s">
        <v>20</v>
      </c>
      <c r="D2088" s="78" t="s">
        <v>6</v>
      </c>
      <c r="E2088" s="79">
        <v>532.5</v>
      </c>
      <c r="F2088" s="55">
        <v>532.5</v>
      </c>
      <c r="G2088" s="44">
        <f t="shared" si="42"/>
        <v>1</v>
      </c>
    </row>
    <row r="2089" spans="1:7" s="65" customFormat="1" ht="63" x14ac:dyDescent="0.25">
      <c r="A2089" s="73" t="s">
        <v>2047</v>
      </c>
      <c r="B2089" s="74" t="s">
        <v>2046</v>
      </c>
      <c r="C2089" s="74"/>
      <c r="D2089" s="74"/>
      <c r="E2089" s="75">
        <v>428</v>
      </c>
      <c r="F2089" s="54">
        <v>417.4</v>
      </c>
      <c r="G2089" s="39">
        <f t="shared" si="42"/>
        <v>0.97523364485981301</v>
      </c>
    </row>
    <row r="2090" spans="1:7" s="65" customFormat="1" ht="94.5" x14ac:dyDescent="0.25">
      <c r="A2090" s="73" t="s">
        <v>39</v>
      </c>
      <c r="B2090" s="74" t="s">
        <v>2048</v>
      </c>
      <c r="C2090" s="74"/>
      <c r="D2090" s="74"/>
      <c r="E2090" s="75">
        <v>428</v>
      </c>
      <c r="F2090" s="54">
        <v>417.4</v>
      </c>
      <c r="G2090" s="39">
        <f t="shared" ref="G2090:G2153" si="43">F2090/E2090</f>
        <v>0.97523364485981301</v>
      </c>
    </row>
    <row r="2091" spans="1:7" ht="31.5" x14ac:dyDescent="0.25">
      <c r="A2091" s="77" t="s">
        <v>21</v>
      </c>
      <c r="B2091" s="78" t="s">
        <v>2048</v>
      </c>
      <c r="C2091" s="78" t="s">
        <v>20</v>
      </c>
      <c r="D2091" s="78"/>
      <c r="E2091" s="79">
        <v>428</v>
      </c>
      <c r="F2091" s="55">
        <v>417.4</v>
      </c>
      <c r="G2091" s="44">
        <f t="shared" si="43"/>
        <v>0.97523364485981301</v>
      </c>
    </row>
    <row r="2092" spans="1:7" x14ac:dyDescent="0.25">
      <c r="A2092" s="77" t="s">
        <v>7</v>
      </c>
      <c r="B2092" s="78" t="s">
        <v>2048</v>
      </c>
      <c r="C2092" s="78" t="s">
        <v>20</v>
      </c>
      <c r="D2092" s="78" t="s">
        <v>6</v>
      </c>
      <c r="E2092" s="79">
        <v>428</v>
      </c>
      <c r="F2092" s="55">
        <v>417.4</v>
      </c>
      <c r="G2092" s="44">
        <f t="shared" si="43"/>
        <v>0.97523364485981301</v>
      </c>
    </row>
    <row r="2093" spans="1:7" s="65" customFormat="1" ht="78.75" x14ac:dyDescent="0.25">
      <c r="A2093" s="73" t="s">
        <v>2095</v>
      </c>
      <c r="B2093" s="74" t="s">
        <v>2094</v>
      </c>
      <c r="C2093" s="74"/>
      <c r="D2093" s="74"/>
      <c r="E2093" s="75">
        <v>163.6</v>
      </c>
      <c r="F2093" s="54">
        <v>163.6</v>
      </c>
      <c r="G2093" s="39">
        <f t="shared" si="43"/>
        <v>1</v>
      </c>
    </row>
    <row r="2094" spans="1:7" s="65" customFormat="1" ht="94.5" x14ac:dyDescent="0.25">
      <c r="A2094" s="73" t="s">
        <v>39</v>
      </c>
      <c r="B2094" s="74" t="s">
        <v>2096</v>
      </c>
      <c r="C2094" s="74"/>
      <c r="D2094" s="74"/>
      <c r="E2094" s="75">
        <v>163.6</v>
      </c>
      <c r="F2094" s="54">
        <v>163.6</v>
      </c>
      <c r="G2094" s="39">
        <f t="shared" si="43"/>
        <v>1</v>
      </c>
    </row>
    <row r="2095" spans="1:7" ht="31.5" x14ac:dyDescent="0.25">
      <c r="A2095" s="77" t="s">
        <v>21</v>
      </c>
      <c r="B2095" s="78" t="s">
        <v>2096</v>
      </c>
      <c r="C2095" s="78" t="s">
        <v>20</v>
      </c>
      <c r="D2095" s="78"/>
      <c r="E2095" s="79">
        <v>163.6</v>
      </c>
      <c r="F2095" s="55">
        <v>163.6</v>
      </c>
      <c r="G2095" s="44">
        <f t="shared" si="43"/>
        <v>1</v>
      </c>
    </row>
    <row r="2096" spans="1:7" x14ac:dyDescent="0.25">
      <c r="A2096" s="77" t="s">
        <v>85</v>
      </c>
      <c r="B2096" s="78" t="s">
        <v>2096</v>
      </c>
      <c r="C2096" s="78" t="s">
        <v>20</v>
      </c>
      <c r="D2096" s="78" t="s">
        <v>84</v>
      </c>
      <c r="E2096" s="79">
        <v>163.6</v>
      </c>
      <c r="F2096" s="55">
        <v>163.6</v>
      </c>
      <c r="G2096" s="44">
        <f t="shared" si="43"/>
        <v>1</v>
      </c>
    </row>
    <row r="2097" spans="1:7" s="65" customFormat="1" ht="78.75" x14ac:dyDescent="0.25">
      <c r="A2097" s="73" t="s">
        <v>2098</v>
      </c>
      <c r="B2097" s="74" t="s">
        <v>2097</v>
      </c>
      <c r="C2097" s="74"/>
      <c r="D2097" s="74"/>
      <c r="E2097" s="75">
        <v>25.6</v>
      </c>
      <c r="F2097" s="54">
        <v>25.5</v>
      </c>
      <c r="G2097" s="39">
        <f t="shared" si="43"/>
        <v>0.99609375</v>
      </c>
    </row>
    <row r="2098" spans="1:7" s="65" customFormat="1" ht="94.5" x14ac:dyDescent="0.25">
      <c r="A2098" s="73" t="s">
        <v>39</v>
      </c>
      <c r="B2098" s="74" t="s">
        <v>2099</v>
      </c>
      <c r="C2098" s="74"/>
      <c r="D2098" s="74"/>
      <c r="E2098" s="75">
        <v>25.6</v>
      </c>
      <c r="F2098" s="54">
        <v>25.5</v>
      </c>
      <c r="G2098" s="39">
        <f t="shared" si="43"/>
        <v>0.99609375</v>
      </c>
    </row>
    <row r="2099" spans="1:7" ht="31.5" x14ac:dyDescent="0.25">
      <c r="A2099" s="77" t="s">
        <v>21</v>
      </c>
      <c r="B2099" s="78" t="s">
        <v>2099</v>
      </c>
      <c r="C2099" s="78" t="s">
        <v>20</v>
      </c>
      <c r="D2099" s="78"/>
      <c r="E2099" s="79">
        <v>25.6</v>
      </c>
      <c r="F2099" s="55">
        <v>25.5</v>
      </c>
      <c r="G2099" s="44">
        <f t="shared" si="43"/>
        <v>0.99609375</v>
      </c>
    </row>
    <row r="2100" spans="1:7" x14ac:dyDescent="0.25">
      <c r="A2100" s="77" t="s">
        <v>85</v>
      </c>
      <c r="B2100" s="78" t="s">
        <v>2099</v>
      </c>
      <c r="C2100" s="78" t="s">
        <v>20</v>
      </c>
      <c r="D2100" s="78" t="s">
        <v>84</v>
      </c>
      <c r="E2100" s="79">
        <v>25.6</v>
      </c>
      <c r="F2100" s="55">
        <v>25.5</v>
      </c>
      <c r="G2100" s="44">
        <f t="shared" si="43"/>
        <v>0.99609375</v>
      </c>
    </row>
    <row r="2101" spans="1:7" s="65" customFormat="1" ht="47.25" x14ac:dyDescent="0.25">
      <c r="A2101" s="73" t="s">
        <v>1412</v>
      </c>
      <c r="B2101" s="74" t="s">
        <v>1411</v>
      </c>
      <c r="C2101" s="74"/>
      <c r="D2101" s="74"/>
      <c r="E2101" s="75">
        <v>1542670.4</v>
      </c>
      <c r="F2101" s="54">
        <v>1542405.3</v>
      </c>
      <c r="G2101" s="39">
        <f t="shared" si="43"/>
        <v>0.99982815512633172</v>
      </c>
    </row>
    <row r="2102" spans="1:7" s="65" customFormat="1" ht="47.25" x14ac:dyDescent="0.25">
      <c r="A2102" s="73" t="s">
        <v>1831</v>
      </c>
      <c r="B2102" s="74" t="s">
        <v>1830</v>
      </c>
      <c r="C2102" s="74"/>
      <c r="D2102" s="74"/>
      <c r="E2102" s="75">
        <v>26706.9</v>
      </c>
      <c r="F2102" s="54">
        <v>26459.4</v>
      </c>
      <c r="G2102" s="39">
        <f t="shared" si="43"/>
        <v>0.99073273199060918</v>
      </c>
    </row>
    <row r="2103" spans="1:7" s="65" customFormat="1" ht="94.5" x14ac:dyDescent="0.25">
      <c r="A2103" s="73" t="s">
        <v>39</v>
      </c>
      <c r="B2103" s="74" t="s">
        <v>1832</v>
      </c>
      <c r="C2103" s="74"/>
      <c r="D2103" s="74"/>
      <c r="E2103" s="75">
        <v>26706.9</v>
      </c>
      <c r="F2103" s="54">
        <v>26459.4</v>
      </c>
      <c r="G2103" s="39">
        <f t="shared" si="43"/>
        <v>0.99073273199060918</v>
      </c>
    </row>
    <row r="2104" spans="1:7" ht="31.5" x14ac:dyDescent="0.25">
      <c r="A2104" s="77" t="s">
        <v>21</v>
      </c>
      <c r="B2104" s="78" t="s">
        <v>1832</v>
      </c>
      <c r="C2104" s="78" t="s">
        <v>20</v>
      </c>
      <c r="D2104" s="78"/>
      <c r="E2104" s="79">
        <v>25726.3</v>
      </c>
      <c r="F2104" s="55">
        <v>25478.799999999999</v>
      </c>
      <c r="G2104" s="44">
        <f t="shared" si="43"/>
        <v>0.99037949491376531</v>
      </c>
    </row>
    <row r="2105" spans="1:7" ht="31.5" x14ac:dyDescent="0.25">
      <c r="A2105" s="77" t="s">
        <v>994</v>
      </c>
      <c r="B2105" s="78" t="s">
        <v>1832</v>
      </c>
      <c r="C2105" s="78" t="s">
        <v>20</v>
      </c>
      <c r="D2105" s="78" t="s">
        <v>993</v>
      </c>
      <c r="E2105" s="79">
        <v>25726.3</v>
      </c>
      <c r="F2105" s="55">
        <v>25478.799999999999</v>
      </c>
      <c r="G2105" s="44">
        <f t="shared" si="43"/>
        <v>0.99037949491376531</v>
      </c>
    </row>
    <row r="2106" spans="1:7" ht="31.5" x14ac:dyDescent="0.25">
      <c r="A2106" s="77" t="s">
        <v>41</v>
      </c>
      <c r="B2106" s="78" t="s">
        <v>1832</v>
      </c>
      <c r="C2106" s="78" t="s">
        <v>40</v>
      </c>
      <c r="D2106" s="78"/>
      <c r="E2106" s="79">
        <v>980.6</v>
      </c>
      <c r="F2106" s="55">
        <v>980.6</v>
      </c>
      <c r="G2106" s="44">
        <f t="shared" si="43"/>
        <v>1</v>
      </c>
    </row>
    <row r="2107" spans="1:7" ht="31.5" x14ac:dyDescent="0.25">
      <c r="A2107" s="77" t="s">
        <v>994</v>
      </c>
      <c r="B2107" s="78" t="s">
        <v>1832</v>
      </c>
      <c r="C2107" s="78" t="s">
        <v>40</v>
      </c>
      <c r="D2107" s="78" t="s">
        <v>993</v>
      </c>
      <c r="E2107" s="79">
        <v>980.6</v>
      </c>
      <c r="F2107" s="55">
        <v>980.6</v>
      </c>
      <c r="G2107" s="44">
        <f t="shared" si="43"/>
        <v>1</v>
      </c>
    </row>
    <row r="2108" spans="1:7" s="65" customFormat="1" ht="110.25" x14ac:dyDescent="0.25">
      <c r="A2108" s="81" t="s">
        <v>1834</v>
      </c>
      <c r="B2108" s="74" t="s">
        <v>1833</v>
      </c>
      <c r="C2108" s="74"/>
      <c r="D2108" s="74"/>
      <c r="E2108" s="75">
        <v>5493.1</v>
      </c>
      <c r="F2108" s="54">
        <v>5475.7</v>
      </c>
      <c r="G2108" s="39">
        <f t="shared" si="43"/>
        <v>0.99683238972529165</v>
      </c>
    </row>
    <row r="2109" spans="1:7" s="65" customFormat="1" ht="94.5" x14ac:dyDescent="0.25">
      <c r="A2109" s="73" t="s">
        <v>39</v>
      </c>
      <c r="B2109" s="74" t="s">
        <v>1835</v>
      </c>
      <c r="C2109" s="74"/>
      <c r="D2109" s="74"/>
      <c r="E2109" s="75">
        <v>5493.1</v>
      </c>
      <c r="F2109" s="54">
        <v>5475.7</v>
      </c>
      <c r="G2109" s="39">
        <f t="shared" si="43"/>
        <v>0.99683238972529165</v>
      </c>
    </row>
    <row r="2110" spans="1:7" ht="31.5" x14ac:dyDescent="0.25">
      <c r="A2110" s="77" t="s">
        <v>21</v>
      </c>
      <c r="B2110" s="78" t="s">
        <v>1835</v>
      </c>
      <c r="C2110" s="78" t="s">
        <v>20</v>
      </c>
      <c r="D2110" s="78"/>
      <c r="E2110" s="79">
        <v>5493.1</v>
      </c>
      <c r="F2110" s="55">
        <v>5475.7</v>
      </c>
      <c r="G2110" s="44">
        <f t="shared" si="43"/>
        <v>0.99683238972529165</v>
      </c>
    </row>
    <row r="2111" spans="1:7" ht="31.5" x14ac:dyDescent="0.25">
      <c r="A2111" s="77" t="s">
        <v>994</v>
      </c>
      <c r="B2111" s="78" t="s">
        <v>1835</v>
      </c>
      <c r="C2111" s="78" t="s">
        <v>20</v>
      </c>
      <c r="D2111" s="78" t="s">
        <v>993</v>
      </c>
      <c r="E2111" s="79">
        <v>5493.1</v>
      </c>
      <c r="F2111" s="55">
        <v>5475.7</v>
      </c>
      <c r="G2111" s="44">
        <f t="shared" si="43"/>
        <v>0.99683238972529165</v>
      </c>
    </row>
    <row r="2112" spans="1:7" s="65" customFormat="1" ht="63" x14ac:dyDescent="0.25">
      <c r="A2112" s="73" t="s">
        <v>1837</v>
      </c>
      <c r="B2112" s="74" t="s">
        <v>1836</v>
      </c>
      <c r="C2112" s="74"/>
      <c r="D2112" s="74"/>
      <c r="E2112" s="75">
        <v>1700</v>
      </c>
      <c r="F2112" s="54">
        <v>1699.8</v>
      </c>
      <c r="G2112" s="39">
        <f t="shared" si="43"/>
        <v>0.99988235294117644</v>
      </c>
    </row>
    <row r="2113" spans="1:8" s="65" customFormat="1" ht="94.5" x14ac:dyDescent="0.25">
      <c r="A2113" s="73" t="s">
        <v>39</v>
      </c>
      <c r="B2113" s="74" t="s">
        <v>1838</v>
      </c>
      <c r="C2113" s="74"/>
      <c r="D2113" s="74"/>
      <c r="E2113" s="75">
        <v>1700</v>
      </c>
      <c r="F2113" s="54">
        <v>1699.8</v>
      </c>
      <c r="G2113" s="39">
        <f t="shared" si="43"/>
        <v>0.99988235294117644</v>
      </c>
    </row>
    <row r="2114" spans="1:8" ht="31.5" x14ac:dyDescent="0.25">
      <c r="A2114" s="77" t="s">
        <v>21</v>
      </c>
      <c r="B2114" s="78" t="s">
        <v>1838</v>
      </c>
      <c r="C2114" s="78" t="s">
        <v>20</v>
      </c>
      <c r="D2114" s="78"/>
      <c r="E2114" s="79">
        <v>200</v>
      </c>
      <c r="F2114" s="55">
        <v>200</v>
      </c>
      <c r="G2114" s="44">
        <f t="shared" si="43"/>
        <v>1</v>
      </c>
    </row>
    <row r="2115" spans="1:8" ht="31.5" x14ac:dyDescent="0.25">
      <c r="A2115" s="77" t="s">
        <v>994</v>
      </c>
      <c r="B2115" s="78" t="s">
        <v>1838</v>
      </c>
      <c r="C2115" s="78" t="s">
        <v>20</v>
      </c>
      <c r="D2115" s="78" t="s">
        <v>993</v>
      </c>
      <c r="E2115" s="79">
        <v>200</v>
      </c>
      <c r="F2115" s="55">
        <v>200</v>
      </c>
      <c r="G2115" s="44">
        <f t="shared" si="43"/>
        <v>1</v>
      </c>
    </row>
    <row r="2116" spans="1:8" x14ac:dyDescent="0.25">
      <c r="A2116" s="77" t="s">
        <v>81</v>
      </c>
      <c r="B2116" s="78" t="s">
        <v>1838</v>
      </c>
      <c r="C2116" s="78" t="s">
        <v>80</v>
      </c>
      <c r="D2116" s="78"/>
      <c r="E2116" s="79">
        <v>1500</v>
      </c>
      <c r="F2116" s="55">
        <v>1499.8</v>
      </c>
      <c r="G2116" s="44">
        <f t="shared" si="43"/>
        <v>0.99986666666666668</v>
      </c>
    </row>
    <row r="2117" spans="1:8" ht="31.5" x14ac:dyDescent="0.25">
      <c r="A2117" s="77" t="s">
        <v>994</v>
      </c>
      <c r="B2117" s="78" t="s">
        <v>1838</v>
      </c>
      <c r="C2117" s="78" t="s">
        <v>80</v>
      </c>
      <c r="D2117" s="78" t="s">
        <v>993</v>
      </c>
      <c r="E2117" s="79">
        <v>1500</v>
      </c>
      <c r="F2117" s="55">
        <v>1499.8</v>
      </c>
      <c r="G2117" s="44">
        <f t="shared" si="43"/>
        <v>0.99986666666666668</v>
      </c>
    </row>
    <row r="2118" spans="1:8" s="65" customFormat="1" ht="47.25" x14ac:dyDescent="0.25">
      <c r="A2118" s="73" t="s">
        <v>1414</v>
      </c>
      <c r="B2118" s="74" t="s">
        <v>1413</v>
      </c>
      <c r="C2118" s="74"/>
      <c r="D2118" s="74"/>
      <c r="E2118" s="75">
        <v>1508770.4</v>
      </c>
      <c r="F2118" s="54">
        <v>1508770.4</v>
      </c>
      <c r="G2118" s="39">
        <f t="shared" si="43"/>
        <v>1</v>
      </c>
    </row>
    <row r="2119" spans="1:8" s="65" customFormat="1" ht="94.5" x14ac:dyDescent="0.25">
      <c r="A2119" s="73" t="s">
        <v>39</v>
      </c>
      <c r="B2119" s="74" t="s">
        <v>1415</v>
      </c>
      <c r="C2119" s="74"/>
      <c r="D2119" s="74"/>
      <c r="E2119" s="75">
        <v>1508770.4</v>
      </c>
      <c r="F2119" s="54">
        <v>1508770.4</v>
      </c>
      <c r="G2119" s="39">
        <f t="shared" si="43"/>
        <v>1</v>
      </c>
    </row>
    <row r="2120" spans="1:8" ht="31.5" x14ac:dyDescent="0.25">
      <c r="A2120" s="77" t="s">
        <v>41</v>
      </c>
      <c r="B2120" s="78" t="s">
        <v>1415</v>
      </c>
      <c r="C2120" s="78" t="s">
        <v>40</v>
      </c>
      <c r="D2120" s="78"/>
      <c r="E2120" s="79">
        <v>1508770.4</v>
      </c>
      <c r="F2120" s="55">
        <v>1508770.4</v>
      </c>
      <c r="G2120" s="44">
        <f t="shared" si="43"/>
        <v>1</v>
      </c>
    </row>
    <row r="2121" spans="1:8" ht="31.5" x14ac:dyDescent="0.25">
      <c r="A2121" s="77" t="s">
        <v>994</v>
      </c>
      <c r="B2121" s="78" t="s">
        <v>1415</v>
      </c>
      <c r="C2121" s="78" t="s">
        <v>40</v>
      </c>
      <c r="D2121" s="78" t="s">
        <v>993</v>
      </c>
      <c r="E2121" s="79">
        <v>1508770.4</v>
      </c>
      <c r="F2121" s="55">
        <v>1508770.4</v>
      </c>
      <c r="G2121" s="44">
        <f t="shared" si="43"/>
        <v>1</v>
      </c>
    </row>
    <row r="2122" spans="1:8" s="65" customFormat="1" ht="63" x14ac:dyDescent="0.25">
      <c r="A2122" s="73" t="s">
        <v>567</v>
      </c>
      <c r="B2122" s="74" t="s">
        <v>566</v>
      </c>
      <c r="C2122" s="74"/>
      <c r="D2122" s="74"/>
      <c r="E2122" s="75">
        <v>4192336.8</v>
      </c>
      <c r="F2122" s="54">
        <v>3989490.4</v>
      </c>
      <c r="G2122" s="39">
        <f t="shared" si="43"/>
        <v>0.95161495612661662</v>
      </c>
      <c r="H2122" s="76"/>
    </row>
    <row r="2123" spans="1:8" s="65" customFormat="1" ht="63" x14ac:dyDescent="0.25">
      <c r="A2123" s="73" t="s">
        <v>1007</v>
      </c>
      <c r="B2123" s="74" t="s">
        <v>1006</v>
      </c>
      <c r="C2123" s="74"/>
      <c r="D2123" s="74"/>
      <c r="E2123" s="75">
        <v>1766880.8</v>
      </c>
      <c r="F2123" s="54">
        <v>1724090.8</v>
      </c>
      <c r="G2123" s="39">
        <f t="shared" si="43"/>
        <v>0.97578218066549816</v>
      </c>
    </row>
    <row r="2124" spans="1:8" s="65" customFormat="1" ht="31.5" x14ac:dyDescent="0.25">
      <c r="A2124" s="73" t="s">
        <v>1009</v>
      </c>
      <c r="B2124" s="74" t="s">
        <v>1008</v>
      </c>
      <c r="C2124" s="74"/>
      <c r="D2124" s="74"/>
      <c r="E2124" s="75">
        <v>755986.3</v>
      </c>
      <c r="F2124" s="54">
        <v>713387.3</v>
      </c>
      <c r="G2124" s="39">
        <f t="shared" si="43"/>
        <v>0.94365109526455704</v>
      </c>
    </row>
    <row r="2125" spans="1:8" s="65" customFormat="1" ht="31.5" x14ac:dyDescent="0.25">
      <c r="A2125" s="73" t="s">
        <v>1011</v>
      </c>
      <c r="B2125" s="74" t="s">
        <v>1010</v>
      </c>
      <c r="C2125" s="74"/>
      <c r="D2125" s="74"/>
      <c r="E2125" s="75">
        <v>22043.9</v>
      </c>
      <c r="F2125" s="54">
        <v>22043.7</v>
      </c>
      <c r="G2125" s="39">
        <f t="shared" si="43"/>
        <v>0.99999092719527849</v>
      </c>
    </row>
    <row r="2126" spans="1:8" x14ac:dyDescent="0.25">
      <c r="A2126" s="77" t="s">
        <v>72</v>
      </c>
      <c r="B2126" s="78" t="s">
        <v>1010</v>
      </c>
      <c r="C2126" s="78" t="s">
        <v>3</v>
      </c>
      <c r="D2126" s="78"/>
      <c r="E2126" s="79">
        <v>22043.9</v>
      </c>
      <c r="F2126" s="55">
        <v>22043.7</v>
      </c>
      <c r="G2126" s="44">
        <f t="shared" si="43"/>
        <v>0.99999092719527849</v>
      </c>
    </row>
    <row r="2127" spans="1:8" x14ac:dyDescent="0.25">
      <c r="A2127" s="77" t="s">
        <v>999</v>
      </c>
      <c r="B2127" s="78" t="s">
        <v>1010</v>
      </c>
      <c r="C2127" s="78" t="s">
        <v>3</v>
      </c>
      <c r="D2127" s="78" t="s">
        <v>998</v>
      </c>
      <c r="E2127" s="79">
        <v>22043.9</v>
      </c>
      <c r="F2127" s="55">
        <v>22043.7</v>
      </c>
      <c r="G2127" s="44">
        <f t="shared" si="43"/>
        <v>0.99999092719527849</v>
      </c>
    </row>
    <row r="2128" spans="1:8" s="65" customFormat="1" ht="31.5" x14ac:dyDescent="0.25">
      <c r="A2128" s="73" t="s">
        <v>1013</v>
      </c>
      <c r="B2128" s="74" t="s">
        <v>1012</v>
      </c>
      <c r="C2128" s="74"/>
      <c r="D2128" s="74"/>
      <c r="E2128" s="75">
        <v>6721.6</v>
      </c>
      <c r="F2128" s="54">
        <v>6721.6</v>
      </c>
      <c r="G2128" s="39">
        <f t="shared" si="43"/>
        <v>1</v>
      </c>
    </row>
    <row r="2129" spans="1:7" x14ac:dyDescent="0.25">
      <c r="A2129" s="77" t="s">
        <v>72</v>
      </c>
      <c r="B2129" s="78" t="s">
        <v>1012</v>
      </c>
      <c r="C2129" s="78" t="s">
        <v>3</v>
      </c>
      <c r="D2129" s="78"/>
      <c r="E2129" s="79">
        <v>6721.6</v>
      </c>
      <c r="F2129" s="55">
        <v>6721.6</v>
      </c>
      <c r="G2129" s="44">
        <f t="shared" si="43"/>
        <v>1</v>
      </c>
    </row>
    <row r="2130" spans="1:7" x14ac:dyDescent="0.25">
      <c r="A2130" s="77" t="s">
        <v>999</v>
      </c>
      <c r="B2130" s="78" t="s">
        <v>1012</v>
      </c>
      <c r="C2130" s="78" t="s">
        <v>3</v>
      </c>
      <c r="D2130" s="78" t="s">
        <v>998</v>
      </c>
      <c r="E2130" s="79">
        <v>6721.6</v>
      </c>
      <c r="F2130" s="55">
        <v>6721.6</v>
      </c>
      <c r="G2130" s="44">
        <f t="shared" si="43"/>
        <v>1</v>
      </c>
    </row>
    <row r="2131" spans="1:7" s="65" customFormat="1" ht="47.25" x14ac:dyDescent="0.25">
      <c r="A2131" s="73" t="s">
        <v>1015</v>
      </c>
      <c r="B2131" s="74" t="s">
        <v>1014</v>
      </c>
      <c r="C2131" s="74"/>
      <c r="D2131" s="74"/>
      <c r="E2131" s="75">
        <v>1274.5</v>
      </c>
      <c r="F2131" s="54">
        <v>1274.5</v>
      </c>
      <c r="G2131" s="39">
        <f t="shared" si="43"/>
        <v>1</v>
      </c>
    </row>
    <row r="2132" spans="1:7" x14ac:dyDescent="0.25">
      <c r="A2132" s="77" t="s">
        <v>72</v>
      </c>
      <c r="B2132" s="78" t="s">
        <v>1014</v>
      </c>
      <c r="C2132" s="78" t="s">
        <v>3</v>
      </c>
      <c r="D2132" s="78"/>
      <c r="E2132" s="79">
        <v>1274.5</v>
      </c>
      <c r="F2132" s="55">
        <v>1274.5</v>
      </c>
      <c r="G2132" s="44">
        <f t="shared" si="43"/>
        <v>1</v>
      </c>
    </row>
    <row r="2133" spans="1:7" x14ac:dyDescent="0.25">
      <c r="A2133" s="77" t="s">
        <v>999</v>
      </c>
      <c r="B2133" s="78" t="s">
        <v>1014</v>
      </c>
      <c r="C2133" s="78" t="s">
        <v>3</v>
      </c>
      <c r="D2133" s="78" t="s">
        <v>998</v>
      </c>
      <c r="E2133" s="79">
        <v>1274.5</v>
      </c>
      <c r="F2133" s="55">
        <v>1274.5</v>
      </c>
      <c r="G2133" s="44">
        <f t="shared" si="43"/>
        <v>1</v>
      </c>
    </row>
    <row r="2134" spans="1:7" s="65" customFormat="1" ht="47.25" x14ac:dyDescent="0.25">
      <c r="A2134" s="73" t="s">
        <v>1017</v>
      </c>
      <c r="B2134" s="74" t="s">
        <v>1016</v>
      </c>
      <c r="C2134" s="74"/>
      <c r="D2134" s="74"/>
      <c r="E2134" s="75">
        <v>5725.6</v>
      </c>
      <c r="F2134" s="54">
        <v>5725.6</v>
      </c>
      <c r="G2134" s="39">
        <f t="shared" si="43"/>
        <v>1</v>
      </c>
    </row>
    <row r="2135" spans="1:7" x14ac:dyDescent="0.25">
      <c r="A2135" s="77" t="s">
        <v>72</v>
      </c>
      <c r="B2135" s="78" t="s">
        <v>1016</v>
      </c>
      <c r="C2135" s="78" t="s">
        <v>3</v>
      </c>
      <c r="D2135" s="78"/>
      <c r="E2135" s="79">
        <v>5725.6</v>
      </c>
      <c r="F2135" s="55">
        <v>5725.6</v>
      </c>
      <c r="G2135" s="44">
        <f t="shared" si="43"/>
        <v>1</v>
      </c>
    </row>
    <row r="2136" spans="1:7" x14ac:dyDescent="0.25">
      <c r="A2136" s="77" t="s">
        <v>999</v>
      </c>
      <c r="B2136" s="78" t="s">
        <v>1016</v>
      </c>
      <c r="C2136" s="78" t="s">
        <v>3</v>
      </c>
      <c r="D2136" s="78" t="s">
        <v>998</v>
      </c>
      <c r="E2136" s="79">
        <v>5725.6</v>
      </c>
      <c r="F2136" s="55">
        <v>5725.6</v>
      </c>
      <c r="G2136" s="44">
        <f t="shared" si="43"/>
        <v>1</v>
      </c>
    </row>
    <row r="2137" spans="1:7" s="65" customFormat="1" ht="47.25" x14ac:dyDescent="0.25">
      <c r="A2137" s="73" t="s">
        <v>1019</v>
      </c>
      <c r="B2137" s="74" t="s">
        <v>1018</v>
      </c>
      <c r="C2137" s="74"/>
      <c r="D2137" s="74"/>
      <c r="E2137" s="75">
        <v>124194.5</v>
      </c>
      <c r="F2137" s="54">
        <v>124194.5</v>
      </c>
      <c r="G2137" s="39">
        <f t="shared" si="43"/>
        <v>1</v>
      </c>
    </row>
    <row r="2138" spans="1:7" x14ac:dyDescent="0.25">
      <c r="A2138" s="77" t="s">
        <v>72</v>
      </c>
      <c r="B2138" s="78" t="s">
        <v>1018</v>
      </c>
      <c r="C2138" s="78" t="s">
        <v>3</v>
      </c>
      <c r="D2138" s="78"/>
      <c r="E2138" s="79">
        <v>124194.5</v>
      </c>
      <c r="F2138" s="55">
        <v>124194.5</v>
      </c>
      <c r="G2138" s="44">
        <f t="shared" si="43"/>
        <v>1</v>
      </c>
    </row>
    <row r="2139" spans="1:7" x14ac:dyDescent="0.25">
      <c r="A2139" s="77" t="s">
        <v>999</v>
      </c>
      <c r="B2139" s="78" t="s">
        <v>1018</v>
      </c>
      <c r="C2139" s="78" t="s">
        <v>3</v>
      </c>
      <c r="D2139" s="78" t="s">
        <v>998</v>
      </c>
      <c r="E2139" s="79">
        <v>124194.5</v>
      </c>
      <c r="F2139" s="55">
        <v>124194.5</v>
      </c>
      <c r="G2139" s="44">
        <f t="shared" si="43"/>
        <v>1</v>
      </c>
    </row>
    <row r="2140" spans="1:7" s="65" customFormat="1" ht="63" x14ac:dyDescent="0.25">
      <c r="A2140" s="73" t="s">
        <v>1021</v>
      </c>
      <c r="B2140" s="74" t="s">
        <v>1020</v>
      </c>
      <c r="C2140" s="74"/>
      <c r="D2140" s="74"/>
      <c r="E2140" s="75">
        <v>77046.600000000006</v>
      </c>
      <c r="F2140" s="54">
        <v>40000</v>
      </c>
      <c r="G2140" s="39">
        <f t="shared" si="43"/>
        <v>0.51916632271897778</v>
      </c>
    </row>
    <row r="2141" spans="1:7" x14ac:dyDescent="0.25">
      <c r="A2141" s="77" t="s">
        <v>72</v>
      </c>
      <c r="B2141" s="78" t="s">
        <v>1020</v>
      </c>
      <c r="C2141" s="78" t="s">
        <v>3</v>
      </c>
      <c r="D2141" s="78"/>
      <c r="E2141" s="79">
        <v>77046.600000000006</v>
      </c>
      <c r="F2141" s="55">
        <v>40000</v>
      </c>
      <c r="G2141" s="44">
        <f t="shared" si="43"/>
        <v>0.51916632271897778</v>
      </c>
    </row>
    <row r="2142" spans="1:7" x14ac:dyDescent="0.25">
      <c r="A2142" s="77" t="s">
        <v>999</v>
      </c>
      <c r="B2142" s="78" t="s">
        <v>1020</v>
      </c>
      <c r="C2142" s="78" t="s">
        <v>3</v>
      </c>
      <c r="D2142" s="78" t="s">
        <v>998</v>
      </c>
      <c r="E2142" s="79">
        <v>77046.600000000006</v>
      </c>
      <c r="F2142" s="55">
        <v>40000</v>
      </c>
      <c r="G2142" s="44">
        <f t="shared" si="43"/>
        <v>0.51916632271897778</v>
      </c>
    </row>
    <row r="2143" spans="1:7" s="65" customFormat="1" ht="78.75" x14ac:dyDescent="0.25">
      <c r="A2143" s="73" t="s">
        <v>1023</v>
      </c>
      <c r="B2143" s="74" t="s">
        <v>1022</v>
      </c>
      <c r="C2143" s="74"/>
      <c r="D2143" s="74"/>
      <c r="E2143" s="75">
        <v>19269.099999999999</v>
      </c>
      <c r="F2143" s="54">
        <v>14269.1</v>
      </c>
      <c r="G2143" s="39">
        <f t="shared" si="43"/>
        <v>0.74051720111473818</v>
      </c>
    </row>
    <row r="2144" spans="1:7" x14ac:dyDescent="0.25">
      <c r="A2144" s="77" t="s">
        <v>72</v>
      </c>
      <c r="B2144" s="78" t="s">
        <v>1022</v>
      </c>
      <c r="C2144" s="78" t="s">
        <v>3</v>
      </c>
      <c r="D2144" s="78"/>
      <c r="E2144" s="79">
        <v>19269.099999999999</v>
      </c>
      <c r="F2144" s="55">
        <v>14269.1</v>
      </c>
      <c r="G2144" s="44">
        <f t="shared" si="43"/>
        <v>0.74051720111473818</v>
      </c>
    </row>
    <row r="2145" spans="1:7" x14ac:dyDescent="0.25">
      <c r="A2145" s="77" t="s">
        <v>999</v>
      </c>
      <c r="B2145" s="78" t="s">
        <v>1022</v>
      </c>
      <c r="C2145" s="78" t="s">
        <v>3</v>
      </c>
      <c r="D2145" s="78" t="s">
        <v>998</v>
      </c>
      <c r="E2145" s="79">
        <v>19269.099999999999</v>
      </c>
      <c r="F2145" s="55">
        <v>14269.1</v>
      </c>
      <c r="G2145" s="44">
        <f t="shared" si="43"/>
        <v>0.74051720111473818</v>
      </c>
    </row>
    <row r="2146" spans="1:7" s="65" customFormat="1" ht="47.25" x14ac:dyDescent="0.25">
      <c r="A2146" s="73" t="s">
        <v>1025</v>
      </c>
      <c r="B2146" s="74" t="s">
        <v>1024</v>
      </c>
      <c r="C2146" s="74"/>
      <c r="D2146" s="74"/>
      <c r="E2146" s="75">
        <v>205065.5</v>
      </c>
      <c r="F2146" s="54">
        <v>205065.5</v>
      </c>
      <c r="G2146" s="39">
        <f t="shared" si="43"/>
        <v>1</v>
      </c>
    </row>
    <row r="2147" spans="1:7" x14ac:dyDescent="0.25">
      <c r="A2147" s="77" t="s">
        <v>72</v>
      </c>
      <c r="B2147" s="78" t="s">
        <v>1024</v>
      </c>
      <c r="C2147" s="78" t="s">
        <v>3</v>
      </c>
      <c r="D2147" s="78"/>
      <c r="E2147" s="79">
        <v>205065.5</v>
      </c>
      <c r="F2147" s="55">
        <v>205065.5</v>
      </c>
      <c r="G2147" s="44">
        <f t="shared" si="43"/>
        <v>1</v>
      </c>
    </row>
    <row r="2148" spans="1:7" x14ac:dyDescent="0.25">
      <c r="A2148" s="77" t="s">
        <v>999</v>
      </c>
      <c r="B2148" s="78" t="s">
        <v>1024</v>
      </c>
      <c r="C2148" s="78" t="s">
        <v>3</v>
      </c>
      <c r="D2148" s="78" t="s">
        <v>998</v>
      </c>
      <c r="E2148" s="79">
        <v>205065.5</v>
      </c>
      <c r="F2148" s="55">
        <v>205065.5</v>
      </c>
      <c r="G2148" s="44">
        <f t="shared" si="43"/>
        <v>1</v>
      </c>
    </row>
    <row r="2149" spans="1:7" s="65" customFormat="1" ht="63" x14ac:dyDescent="0.25">
      <c r="A2149" s="73" t="s">
        <v>1027</v>
      </c>
      <c r="B2149" s="74" t="s">
        <v>1026</v>
      </c>
      <c r="C2149" s="74"/>
      <c r="D2149" s="74"/>
      <c r="E2149" s="75">
        <v>2551.6999999999998</v>
      </c>
      <c r="F2149" s="54">
        <v>2551.6999999999998</v>
      </c>
      <c r="G2149" s="39">
        <f t="shared" si="43"/>
        <v>1</v>
      </c>
    </row>
    <row r="2150" spans="1:7" x14ac:dyDescent="0.25">
      <c r="A2150" s="77" t="s">
        <v>72</v>
      </c>
      <c r="B2150" s="78" t="s">
        <v>1026</v>
      </c>
      <c r="C2150" s="78" t="s">
        <v>3</v>
      </c>
      <c r="D2150" s="78"/>
      <c r="E2150" s="79">
        <v>2551.6999999999998</v>
      </c>
      <c r="F2150" s="55">
        <v>2551.6999999999998</v>
      </c>
      <c r="G2150" s="44">
        <f t="shared" si="43"/>
        <v>1</v>
      </c>
    </row>
    <row r="2151" spans="1:7" x14ac:dyDescent="0.25">
      <c r="A2151" s="77" t="s">
        <v>999</v>
      </c>
      <c r="B2151" s="78" t="s">
        <v>1026</v>
      </c>
      <c r="C2151" s="78" t="s">
        <v>3</v>
      </c>
      <c r="D2151" s="78" t="s">
        <v>998</v>
      </c>
      <c r="E2151" s="79">
        <v>2551.6999999999998</v>
      </c>
      <c r="F2151" s="55">
        <v>2551.6999999999998</v>
      </c>
      <c r="G2151" s="44">
        <f t="shared" si="43"/>
        <v>1</v>
      </c>
    </row>
    <row r="2152" spans="1:7" s="65" customFormat="1" ht="31.5" x14ac:dyDescent="0.25">
      <c r="A2152" s="73" t="s">
        <v>1029</v>
      </c>
      <c r="B2152" s="74" t="s">
        <v>1028</v>
      </c>
      <c r="C2152" s="74"/>
      <c r="D2152" s="74"/>
      <c r="E2152" s="75">
        <v>72760</v>
      </c>
      <c r="F2152" s="54">
        <v>72760</v>
      </c>
      <c r="G2152" s="39">
        <f t="shared" si="43"/>
        <v>1</v>
      </c>
    </row>
    <row r="2153" spans="1:7" x14ac:dyDescent="0.25">
      <c r="A2153" s="77" t="s">
        <v>72</v>
      </c>
      <c r="B2153" s="78" t="s">
        <v>1028</v>
      </c>
      <c r="C2153" s="78" t="s">
        <v>3</v>
      </c>
      <c r="D2153" s="78"/>
      <c r="E2153" s="79">
        <v>72760</v>
      </c>
      <c r="F2153" s="55">
        <v>72760</v>
      </c>
      <c r="G2153" s="44">
        <f t="shared" si="43"/>
        <v>1</v>
      </c>
    </row>
    <row r="2154" spans="1:7" x14ac:dyDescent="0.25">
      <c r="A2154" s="77" t="s">
        <v>999</v>
      </c>
      <c r="B2154" s="78" t="s">
        <v>1028</v>
      </c>
      <c r="C2154" s="78" t="s">
        <v>3</v>
      </c>
      <c r="D2154" s="78" t="s">
        <v>998</v>
      </c>
      <c r="E2154" s="79">
        <v>72760</v>
      </c>
      <c r="F2154" s="55">
        <v>72760</v>
      </c>
      <c r="G2154" s="44">
        <f t="shared" ref="G2154:G2217" si="44">F2154/E2154</f>
        <v>1</v>
      </c>
    </row>
    <row r="2155" spans="1:7" s="65" customFormat="1" ht="47.25" x14ac:dyDescent="0.25">
      <c r="A2155" s="73" t="s">
        <v>1031</v>
      </c>
      <c r="B2155" s="74" t="s">
        <v>1030</v>
      </c>
      <c r="C2155" s="74"/>
      <c r="D2155" s="74"/>
      <c r="E2155" s="75">
        <v>307.8</v>
      </c>
      <c r="F2155" s="54">
        <v>307.8</v>
      </c>
      <c r="G2155" s="39">
        <f t="shared" si="44"/>
        <v>1</v>
      </c>
    </row>
    <row r="2156" spans="1:7" x14ac:dyDescent="0.25">
      <c r="A2156" s="77" t="s">
        <v>72</v>
      </c>
      <c r="B2156" s="78" t="s">
        <v>1030</v>
      </c>
      <c r="C2156" s="78" t="s">
        <v>3</v>
      </c>
      <c r="D2156" s="78"/>
      <c r="E2156" s="79">
        <v>307.8</v>
      </c>
      <c r="F2156" s="55">
        <v>307.8</v>
      </c>
      <c r="G2156" s="44">
        <f t="shared" si="44"/>
        <v>1</v>
      </c>
    </row>
    <row r="2157" spans="1:7" x14ac:dyDescent="0.25">
      <c r="A2157" s="77" t="s">
        <v>999</v>
      </c>
      <c r="B2157" s="78" t="s">
        <v>1030</v>
      </c>
      <c r="C2157" s="78" t="s">
        <v>3</v>
      </c>
      <c r="D2157" s="78" t="s">
        <v>998</v>
      </c>
      <c r="E2157" s="79">
        <v>307.8</v>
      </c>
      <c r="F2157" s="55">
        <v>307.8</v>
      </c>
      <c r="G2157" s="44">
        <f t="shared" si="44"/>
        <v>1</v>
      </c>
    </row>
    <row r="2158" spans="1:7" s="65" customFormat="1" ht="63" x14ac:dyDescent="0.25">
      <c r="A2158" s="73" t="s">
        <v>1033</v>
      </c>
      <c r="B2158" s="74" t="s">
        <v>1032</v>
      </c>
      <c r="C2158" s="74"/>
      <c r="D2158" s="74"/>
      <c r="E2158" s="75">
        <v>1431.4</v>
      </c>
      <c r="F2158" s="54">
        <v>1431.4</v>
      </c>
      <c r="G2158" s="39">
        <f t="shared" si="44"/>
        <v>1</v>
      </c>
    </row>
    <row r="2159" spans="1:7" x14ac:dyDescent="0.25">
      <c r="A2159" s="77" t="s">
        <v>72</v>
      </c>
      <c r="B2159" s="78" t="s">
        <v>1032</v>
      </c>
      <c r="C2159" s="78" t="s">
        <v>3</v>
      </c>
      <c r="D2159" s="78"/>
      <c r="E2159" s="79">
        <v>1431.4</v>
      </c>
      <c r="F2159" s="55">
        <v>1431.4</v>
      </c>
      <c r="G2159" s="44">
        <f t="shared" si="44"/>
        <v>1</v>
      </c>
    </row>
    <row r="2160" spans="1:7" x14ac:dyDescent="0.25">
      <c r="A2160" s="77" t="s">
        <v>999</v>
      </c>
      <c r="B2160" s="78" t="s">
        <v>1032</v>
      </c>
      <c r="C2160" s="78" t="s">
        <v>3</v>
      </c>
      <c r="D2160" s="78" t="s">
        <v>998</v>
      </c>
      <c r="E2160" s="79">
        <v>1431.4</v>
      </c>
      <c r="F2160" s="55">
        <v>1431.4</v>
      </c>
      <c r="G2160" s="44">
        <f t="shared" si="44"/>
        <v>1</v>
      </c>
    </row>
    <row r="2161" spans="1:7" s="65" customFormat="1" ht="63" x14ac:dyDescent="0.25">
      <c r="A2161" s="73" t="s">
        <v>1035</v>
      </c>
      <c r="B2161" s="74" t="s">
        <v>1034</v>
      </c>
      <c r="C2161" s="74"/>
      <c r="D2161" s="74"/>
      <c r="E2161" s="75">
        <v>51894.1</v>
      </c>
      <c r="F2161" s="54">
        <v>51894.1</v>
      </c>
      <c r="G2161" s="39">
        <f t="shared" si="44"/>
        <v>1</v>
      </c>
    </row>
    <row r="2162" spans="1:7" x14ac:dyDescent="0.25">
      <c r="A2162" s="77" t="s">
        <v>72</v>
      </c>
      <c r="B2162" s="78" t="s">
        <v>1034</v>
      </c>
      <c r="C2162" s="78" t="s">
        <v>3</v>
      </c>
      <c r="D2162" s="78"/>
      <c r="E2162" s="79">
        <v>51894.1</v>
      </c>
      <c r="F2162" s="55">
        <v>51894.1</v>
      </c>
      <c r="G2162" s="44">
        <f t="shared" si="44"/>
        <v>1</v>
      </c>
    </row>
    <row r="2163" spans="1:7" x14ac:dyDescent="0.25">
      <c r="A2163" s="77" t="s">
        <v>999</v>
      </c>
      <c r="B2163" s="78" t="s">
        <v>1034</v>
      </c>
      <c r="C2163" s="78" t="s">
        <v>3</v>
      </c>
      <c r="D2163" s="78" t="s">
        <v>998</v>
      </c>
      <c r="E2163" s="79">
        <v>51894.1</v>
      </c>
      <c r="F2163" s="55">
        <v>51894.1</v>
      </c>
      <c r="G2163" s="44">
        <f t="shared" si="44"/>
        <v>1</v>
      </c>
    </row>
    <row r="2164" spans="1:7" s="65" customFormat="1" ht="63" x14ac:dyDescent="0.25">
      <c r="A2164" s="73" t="s">
        <v>1037</v>
      </c>
      <c r="B2164" s="74" t="s">
        <v>1036</v>
      </c>
      <c r="C2164" s="74"/>
      <c r="D2164" s="74"/>
      <c r="E2164" s="75">
        <v>25000</v>
      </c>
      <c r="F2164" s="54">
        <v>25000</v>
      </c>
      <c r="G2164" s="39">
        <f t="shared" si="44"/>
        <v>1</v>
      </c>
    </row>
    <row r="2165" spans="1:7" x14ac:dyDescent="0.25">
      <c r="A2165" s="77" t="s">
        <v>72</v>
      </c>
      <c r="B2165" s="78" t="s">
        <v>1036</v>
      </c>
      <c r="C2165" s="78" t="s">
        <v>3</v>
      </c>
      <c r="D2165" s="78"/>
      <c r="E2165" s="79">
        <v>25000</v>
      </c>
      <c r="F2165" s="55">
        <v>25000</v>
      </c>
      <c r="G2165" s="44">
        <f t="shared" si="44"/>
        <v>1</v>
      </c>
    </row>
    <row r="2166" spans="1:7" x14ac:dyDescent="0.25">
      <c r="A2166" s="77" t="s">
        <v>999</v>
      </c>
      <c r="B2166" s="78" t="s">
        <v>1036</v>
      </c>
      <c r="C2166" s="78" t="s">
        <v>3</v>
      </c>
      <c r="D2166" s="78" t="s">
        <v>998</v>
      </c>
      <c r="E2166" s="79">
        <v>25000</v>
      </c>
      <c r="F2166" s="55">
        <v>25000</v>
      </c>
      <c r="G2166" s="44">
        <f t="shared" si="44"/>
        <v>1</v>
      </c>
    </row>
    <row r="2167" spans="1:7" s="65" customFormat="1" ht="78.75" x14ac:dyDescent="0.25">
      <c r="A2167" s="73" t="s">
        <v>1039</v>
      </c>
      <c r="B2167" s="74" t="s">
        <v>1038</v>
      </c>
      <c r="C2167" s="74"/>
      <c r="D2167" s="74"/>
      <c r="E2167" s="75">
        <v>8500</v>
      </c>
      <c r="F2167" s="54">
        <v>7947.8</v>
      </c>
      <c r="G2167" s="39">
        <f t="shared" si="44"/>
        <v>0.93503529411764708</v>
      </c>
    </row>
    <row r="2168" spans="1:7" x14ac:dyDescent="0.25">
      <c r="A2168" s="77" t="s">
        <v>72</v>
      </c>
      <c r="B2168" s="78" t="s">
        <v>1038</v>
      </c>
      <c r="C2168" s="78" t="s">
        <v>3</v>
      </c>
      <c r="D2168" s="78"/>
      <c r="E2168" s="79">
        <v>8500</v>
      </c>
      <c r="F2168" s="55">
        <v>7947.8</v>
      </c>
      <c r="G2168" s="44">
        <f t="shared" si="44"/>
        <v>0.93503529411764708</v>
      </c>
    </row>
    <row r="2169" spans="1:7" x14ac:dyDescent="0.25">
      <c r="A2169" s="77" t="s">
        <v>999</v>
      </c>
      <c r="B2169" s="78" t="s">
        <v>1038</v>
      </c>
      <c r="C2169" s="78" t="s">
        <v>3</v>
      </c>
      <c r="D2169" s="78" t="s">
        <v>998</v>
      </c>
      <c r="E2169" s="79">
        <v>8500</v>
      </c>
      <c r="F2169" s="55">
        <v>7947.8</v>
      </c>
      <c r="G2169" s="44">
        <f t="shared" si="44"/>
        <v>0.93503529411764708</v>
      </c>
    </row>
    <row r="2170" spans="1:7" s="65" customFormat="1" ht="47.25" x14ac:dyDescent="0.25">
      <c r="A2170" s="73" t="s">
        <v>1041</v>
      </c>
      <c r="B2170" s="74" t="s">
        <v>1040</v>
      </c>
      <c r="C2170" s="74"/>
      <c r="D2170" s="74"/>
      <c r="E2170" s="75">
        <v>130700</v>
      </c>
      <c r="F2170" s="54">
        <v>130700</v>
      </c>
      <c r="G2170" s="39">
        <f t="shared" si="44"/>
        <v>1</v>
      </c>
    </row>
    <row r="2171" spans="1:7" x14ac:dyDescent="0.25">
      <c r="A2171" s="77" t="s">
        <v>72</v>
      </c>
      <c r="B2171" s="78" t="s">
        <v>1040</v>
      </c>
      <c r="C2171" s="78" t="s">
        <v>3</v>
      </c>
      <c r="D2171" s="78"/>
      <c r="E2171" s="79">
        <v>130700</v>
      </c>
      <c r="F2171" s="55">
        <v>130700</v>
      </c>
      <c r="G2171" s="44">
        <f t="shared" si="44"/>
        <v>1</v>
      </c>
    </row>
    <row r="2172" spans="1:7" x14ac:dyDescent="0.25">
      <c r="A2172" s="77" t="s">
        <v>999</v>
      </c>
      <c r="B2172" s="78" t="s">
        <v>1040</v>
      </c>
      <c r="C2172" s="78" t="s">
        <v>3</v>
      </c>
      <c r="D2172" s="78" t="s">
        <v>998</v>
      </c>
      <c r="E2172" s="79">
        <v>130700</v>
      </c>
      <c r="F2172" s="55">
        <v>130700</v>
      </c>
      <c r="G2172" s="44">
        <f t="shared" si="44"/>
        <v>1</v>
      </c>
    </row>
    <row r="2173" spans="1:7" s="65" customFormat="1" ht="78.75" x14ac:dyDescent="0.25">
      <c r="A2173" s="73" t="s">
        <v>1043</v>
      </c>
      <c r="B2173" s="74" t="s">
        <v>1042</v>
      </c>
      <c r="C2173" s="74"/>
      <c r="D2173" s="74"/>
      <c r="E2173" s="75">
        <v>1500</v>
      </c>
      <c r="F2173" s="54">
        <v>1500</v>
      </c>
      <c r="G2173" s="39">
        <f t="shared" si="44"/>
        <v>1</v>
      </c>
    </row>
    <row r="2174" spans="1:7" x14ac:dyDescent="0.25">
      <c r="A2174" s="77" t="s">
        <v>72</v>
      </c>
      <c r="B2174" s="78" t="s">
        <v>1042</v>
      </c>
      <c r="C2174" s="78" t="s">
        <v>3</v>
      </c>
      <c r="D2174" s="78"/>
      <c r="E2174" s="79">
        <v>1500</v>
      </c>
      <c r="F2174" s="55">
        <v>1500</v>
      </c>
      <c r="G2174" s="44">
        <f t="shared" si="44"/>
        <v>1</v>
      </c>
    </row>
    <row r="2175" spans="1:7" x14ac:dyDescent="0.25">
      <c r="A2175" s="77" t="s">
        <v>999</v>
      </c>
      <c r="B2175" s="78" t="s">
        <v>1042</v>
      </c>
      <c r="C2175" s="78" t="s">
        <v>3</v>
      </c>
      <c r="D2175" s="78" t="s">
        <v>998</v>
      </c>
      <c r="E2175" s="79">
        <v>1500</v>
      </c>
      <c r="F2175" s="55">
        <v>1500</v>
      </c>
      <c r="G2175" s="44">
        <f t="shared" si="44"/>
        <v>1</v>
      </c>
    </row>
    <row r="2176" spans="1:7" s="65" customFormat="1" ht="31.5" x14ac:dyDescent="0.25">
      <c r="A2176" s="73" t="s">
        <v>1045</v>
      </c>
      <c r="B2176" s="74" t="s">
        <v>1044</v>
      </c>
      <c r="C2176" s="74"/>
      <c r="D2176" s="74"/>
      <c r="E2176" s="75">
        <v>407566.5</v>
      </c>
      <c r="F2176" s="54">
        <v>407551.8</v>
      </c>
      <c r="G2176" s="39">
        <f t="shared" si="44"/>
        <v>0.99996393226626823</v>
      </c>
    </row>
    <row r="2177" spans="1:7" s="65" customFormat="1" ht="31.5" x14ac:dyDescent="0.25">
      <c r="A2177" s="73" t="s">
        <v>1047</v>
      </c>
      <c r="B2177" s="74" t="s">
        <v>1046</v>
      </c>
      <c r="C2177" s="74"/>
      <c r="D2177" s="74"/>
      <c r="E2177" s="75">
        <v>47899.4</v>
      </c>
      <c r="F2177" s="54">
        <v>47884.9</v>
      </c>
      <c r="G2177" s="39">
        <f t="shared" si="44"/>
        <v>0.99969728222065413</v>
      </c>
    </row>
    <row r="2178" spans="1:7" x14ac:dyDescent="0.25">
      <c r="A2178" s="77" t="s">
        <v>72</v>
      </c>
      <c r="B2178" s="78" t="s">
        <v>1046</v>
      </c>
      <c r="C2178" s="78" t="s">
        <v>3</v>
      </c>
      <c r="D2178" s="78"/>
      <c r="E2178" s="79">
        <v>47899.4</v>
      </c>
      <c r="F2178" s="55">
        <v>47884.9</v>
      </c>
      <c r="G2178" s="44">
        <f t="shared" si="44"/>
        <v>0.99969728222065413</v>
      </c>
    </row>
    <row r="2179" spans="1:7" x14ac:dyDescent="0.25">
      <c r="A2179" s="77" t="s">
        <v>999</v>
      </c>
      <c r="B2179" s="78" t="s">
        <v>1046</v>
      </c>
      <c r="C2179" s="78" t="s">
        <v>3</v>
      </c>
      <c r="D2179" s="78" t="s">
        <v>998</v>
      </c>
      <c r="E2179" s="79">
        <v>47899.4</v>
      </c>
      <c r="F2179" s="55">
        <v>47884.9</v>
      </c>
      <c r="G2179" s="44">
        <f t="shared" si="44"/>
        <v>0.99969728222065413</v>
      </c>
    </row>
    <row r="2180" spans="1:7" s="65" customFormat="1" x14ac:dyDescent="0.25">
      <c r="A2180" s="73" t="s">
        <v>1049</v>
      </c>
      <c r="B2180" s="74" t="s">
        <v>1048</v>
      </c>
      <c r="C2180" s="74"/>
      <c r="D2180" s="74"/>
      <c r="E2180" s="75">
        <v>3374.6</v>
      </c>
      <c r="F2180" s="54">
        <v>3374.6</v>
      </c>
      <c r="G2180" s="39">
        <f t="shared" si="44"/>
        <v>1</v>
      </c>
    </row>
    <row r="2181" spans="1:7" x14ac:dyDescent="0.25">
      <c r="A2181" s="77" t="s">
        <v>72</v>
      </c>
      <c r="B2181" s="78" t="s">
        <v>1048</v>
      </c>
      <c r="C2181" s="78" t="s">
        <v>3</v>
      </c>
      <c r="D2181" s="78"/>
      <c r="E2181" s="79">
        <v>3374.6</v>
      </c>
      <c r="F2181" s="55">
        <v>3374.6</v>
      </c>
      <c r="G2181" s="44">
        <f t="shared" si="44"/>
        <v>1</v>
      </c>
    </row>
    <row r="2182" spans="1:7" x14ac:dyDescent="0.25">
      <c r="A2182" s="77" t="s">
        <v>999</v>
      </c>
      <c r="B2182" s="78" t="s">
        <v>1048</v>
      </c>
      <c r="C2182" s="78" t="s">
        <v>3</v>
      </c>
      <c r="D2182" s="78" t="s">
        <v>998</v>
      </c>
      <c r="E2182" s="79">
        <v>3374.6</v>
      </c>
      <c r="F2182" s="55">
        <v>3374.6</v>
      </c>
      <c r="G2182" s="44">
        <f t="shared" si="44"/>
        <v>1</v>
      </c>
    </row>
    <row r="2183" spans="1:7" s="65" customFormat="1" ht="47.25" x14ac:dyDescent="0.25">
      <c r="A2183" s="73" t="s">
        <v>1051</v>
      </c>
      <c r="B2183" s="74" t="s">
        <v>1050</v>
      </c>
      <c r="C2183" s="74"/>
      <c r="D2183" s="74"/>
      <c r="E2183" s="75">
        <v>137688.79999999999</v>
      </c>
      <c r="F2183" s="54">
        <v>137688.79999999999</v>
      </c>
      <c r="G2183" s="39">
        <f t="shared" si="44"/>
        <v>1</v>
      </c>
    </row>
    <row r="2184" spans="1:7" x14ac:dyDescent="0.25">
      <c r="A2184" s="77" t="s">
        <v>72</v>
      </c>
      <c r="B2184" s="78" t="s">
        <v>1050</v>
      </c>
      <c r="C2184" s="78" t="s">
        <v>3</v>
      </c>
      <c r="D2184" s="78"/>
      <c r="E2184" s="79">
        <v>137688.79999999999</v>
      </c>
      <c r="F2184" s="55">
        <v>137688.79999999999</v>
      </c>
      <c r="G2184" s="44">
        <f t="shared" si="44"/>
        <v>1</v>
      </c>
    </row>
    <row r="2185" spans="1:7" x14ac:dyDescent="0.25">
      <c r="A2185" s="77" t="s">
        <v>999</v>
      </c>
      <c r="B2185" s="78" t="s">
        <v>1050</v>
      </c>
      <c r="C2185" s="78" t="s">
        <v>3</v>
      </c>
      <c r="D2185" s="78" t="s">
        <v>998</v>
      </c>
      <c r="E2185" s="79">
        <v>137688.79999999999</v>
      </c>
      <c r="F2185" s="55">
        <v>137688.79999999999</v>
      </c>
      <c r="G2185" s="44">
        <f t="shared" si="44"/>
        <v>1</v>
      </c>
    </row>
    <row r="2186" spans="1:7" s="65" customFormat="1" ht="63" x14ac:dyDescent="0.25">
      <c r="A2186" s="73" t="s">
        <v>1053</v>
      </c>
      <c r="B2186" s="74" t="s">
        <v>1052</v>
      </c>
      <c r="C2186" s="74"/>
      <c r="D2186" s="74"/>
      <c r="E2186" s="75">
        <v>29627.9</v>
      </c>
      <c r="F2186" s="54">
        <v>29627.9</v>
      </c>
      <c r="G2186" s="39">
        <f t="shared" si="44"/>
        <v>1</v>
      </c>
    </row>
    <row r="2187" spans="1:7" x14ac:dyDescent="0.25">
      <c r="A2187" s="77" t="s">
        <v>72</v>
      </c>
      <c r="B2187" s="78" t="s">
        <v>1052</v>
      </c>
      <c r="C2187" s="78" t="s">
        <v>3</v>
      </c>
      <c r="D2187" s="78"/>
      <c r="E2187" s="79">
        <v>29627.9</v>
      </c>
      <c r="F2187" s="55">
        <v>29627.9</v>
      </c>
      <c r="G2187" s="44">
        <f t="shared" si="44"/>
        <v>1</v>
      </c>
    </row>
    <row r="2188" spans="1:7" x14ac:dyDescent="0.25">
      <c r="A2188" s="77" t="s">
        <v>999</v>
      </c>
      <c r="B2188" s="78" t="s">
        <v>1052</v>
      </c>
      <c r="C2188" s="78" t="s">
        <v>3</v>
      </c>
      <c r="D2188" s="78" t="s">
        <v>998</v>
      </c>
      <c r="E2188" s="79">
        <v>29627.9</v>
      </c>
      <c r="F2188" s="55">
        <v>29627.9</v>
      </c>
      <c r="G2188" s="44">
        <f t="shared" si="44"/>
        <v>1</v>
      </c>
    </row>
    <row r="2189" spans="1:7" s="65" customFormat="1" ht="78.75" x14ac:dyDescent="0.25">
      <c r="A2189" s="73" t="s">
        <v>1055</v>
      </c>
      <c r="B2189" s="74" t="s">
        <v>1054</v>
      </c>
      <c r="C2189" s="74"/>
      <c r="D2189" s="74"/>
      <c r="E2189" s="75">
        <v>49593.1</v>
      </c>
      <c r="F2189" s="54">
        <v>49593.1</v>
      </c>
      <c r="G2189" s="39">
        <f t="shared" si="44"/>
        <v>1</v>
      </c>
    </row>
    <row r="2190" spans="1:7" x14ac:dyDescent="0.25">
      <c r="A2190" s="77" t="s">
        <v>72</v>
      </c>
      <c r="B2190" s="78" t="s">
        <v>1054</v>
      </c>
      <c r="C2190" s="78" t="s">
        <v>3</v>
      </c>
      <c r="D2190" s="78"/>
      <c r="E2190" s="79">
        <v>49593.1</v>
      </c>
      <c r="F2190" s="55">
        <v>49593.1</v>
      </c>
      <c r="G2190" s="44">
        <f t="shared" si="44"/>
        <v>1</v>
      </c>
    </row>
    <row r="2191" spans="1:7" x14ac:dyDescent="0.25">
      <c r="A2191" s="77" t="s">
        <v>999</v>
      </c>
      <c r="B2191" s="78" t="s">
        <v>1054</v>
      </c>
      <c r="C2191" s="78" t="s">
        <v>3</v>
      </c>
      <c r="D2191" s="78" t="s">
        <v>998</v>
      </c>
      <c r="E2191" s="79">
        <v>49593.1</v>
      </c>
      <c r="F2191" s="55">
        <v>49593.1</v>
      </c>
      <c r="G2191" s="44">
        <f t="shared" si="44"/>
        <v>1</v>
      </c>
    </row>
    <row r="2192" spans="1:7" s="65" customFormat="1" ht="31.5" x14ac:dyDescent="0.25">
      <c r="A2192" s="73" t="s">
        <v>1057</v>
      </c>
      <c r="B2192" s="74" t="s">
        <v>1056</v>
      </c>
      <c r="C2192" s="74"/>
      <c r="D2192" s="74"/>
      <c r="E2192" s="75">
        <v>1521.1</v>
      </c>
      <c r="F2192" s="54">
        <v>1521.1</v>
      </c>
      <c r="G2192" s="39">
        <f t="shared" si="44"/>
        <v>1</v>
      </c>
    </row>
    <row r="2193" spans="1:7" x14ac:dyDescent="0.25">
      <c r="A2193" s="77" t="s">
        <v>72</v>
      </c>
      <c r="B2193" s="78" t="s">
        <v>1056</v>
      </c>
      <c r="C2193" s="78" t="s">
        <v>3</v>
      </c>
      <c r="D2193" s="78"/>
      <c r="E2193" s="79">
        <v>1521.1</v>
      </c>
      <c r="F2193" s="55">
        <v>1521.1</v>
      </c>
      <c r="G2193" s="44">
        <f t="shared" si="44"/>
        <v>1</v>
      </c>
    </row>
    <row r="2194" spans="1:7" x14ac:dyDescent="0.25">
      <c r="A2194" s="77" t="s">
        <v>999</v>
      </c>
      <c r="B2194" s="78" t="s">
        <v>1056</v>
      </c>
      <c r="C2194" s="78" t="s">
        <v>3</v>
      </c>
      <c r="D2194" s="78" t="s">
        <v>998</v>
      </c>
      <c r="E2194" s="79">
        <v>1521.1</v>
      </c>
      <c r="F2194" s="55">
        <v>1521.1</v>
      </c>
      <c r="G2194" s="44">
        <f t="shared" si="44"/>
        <v>1</v>
      </c>
    </row>
    <row r="2195" spans="1:7" s="65" customFormat="1" ht="47.25" x14ac:dyDescent="0.25">
      <c r="A2195" s="73" t="s">
        <v>1059</v>
      </c>
      <c r="B2195" s="74" t="s">
        <v>1058</v>
      </c>
      <c r="C2195" s="74"/>
      <c r="D2195" s="74"/>
      <c r="E2195" s="75">
        <v>3516</v>
      </c>
      <c r="F2195" s="54">
        <v>3516</v>
      </c>
      <c r="G2195" s="39">
        <f t="shared" si="44"/>
        <v>1</v>
      </c>
    </row>
    <row r="2196" spans="1:7" x14ac:dyDescent="0.25">
      <c r="A2196" s="77" t="s">
        <v>72</v>
      </c>
      <c r="B2196" s="78" t="s">
        <v>1058</v>
      </c>
      <c r="C2196" s="78" t="s">
        <v>3</v>
      </c>
      <c r="D2196" s="78"/>
      <c r="E2196" s="79">
        <v>3516</v>
      </c>
      <c r="F2196" s="55">
        <v>3516</v>
      </c>
      <c r="G2196" s="44">
        <f t="shared" si="44"/>
        <v>1</v>
      </c>
    </row>
    <row r="2197" spans="1:7" x14ac:dyDescent="0.25">
      <c r="A2197" s="77" t="s">
        <v>999</v>
      </c>
      <c r="B2197" s="78" t="s">
        <v>1058</v>
      </c>
      <c r="C2197" s="78" t="s">
        <v>3</v>
      </c>
      <c r="D2197" s="78" t="s">
        <v>998</v>
      </c>
      <c r="E2197" s="79">
        <v>3516</v>
      </c>
      <c r="F2197" s="55">
        <v>3516</v>
      </c>
      <c r="G2197" s="44">
        <f t="shared" si="44"/>
        <v>1</v>
      </c>
    </row>
    <row r="2198" spans="1:7" s="65" customFormat="1" ht="31.5" x14ac:dyDescent="0.25">
      <c r="A2198" s="73" t="s">
        <v>1061</v>
      </c>
      <c r="B2198" s="74" t="s">
        <v>1060</v>
      </c>
      <c r="C2198" s="74"/>
      <c r="D2198" s="74"/>
      <c r="E2198" s="75">
        <v>17464.599999999999</v>
      </c>
      <c r="F2198" s="54">
        <v>17464.5</v>
      </c>
      <c r="G2198" s="39">
        <f t="shared" si="44"/>
        <v>0.99999427413167219</v>
      </c>
    </row>
    <row r="2199" spans="1:7" x14ac:dyDescent="0.25">
      <c r="A2199" s="77" t="s">
        <v>72</v>
      </c>
      <c r="B2199" s="78" t="s">
        <v>1060</v>
      </c>
      <c r="C2199" s="78" t="s">
        <v>3</v>
      </c>
      <c r="D2199" s="78"/>
      <c r="E2199" s="79">
        <v>17464.599999999999</v>
      </c>
      <c r="F2199" s="55">
        <v>17464.5</v>
      </c>
      <c r="G2199" s="44">
        <f t="shared" si="44"/>
        <v>0.99999427413167219</v>
      </c>
    </row>
    <row r="2200" spans="1:7" x14ac:dyDescent="0.25">
      <c r="A2200" s="77" t="s">
        <v>999</v>
      </c>
      <c r="B2200" s="78" t="s">
        <v>1060</v>
      </c>
      <c r="C2200" s="78" t="s">
        <v>3</v>
      </c>
      <c r="D2200" s="78" t="s">
        <v>998</v>
      </c>
      <c r="E2200" s="79">
        <v>17464.599999999999</v>
      </c>
      <c r="F2200" s="55">
        <v>17464.5</v>
      </c>
      <c r="G2200" s="44">
        <f t="shared" si="44"/>
        <v>0.99999427413167219</v>
      </c>
    </row>
    <row r="2201" spans="1:7" s="65" customFormat="1" ht="47.25" x14ac:dyDescent="0.25">
      <c r="A2201" s="73" t="s">
        <v>1063</v>
      </c>
      <c r="B2201" s="74" t="s">
        <v>1062</v>
      </c>
      <c r="C2201" s="74"/>
      <c r="D2201" s="74"/>
      <c r="E2201" s="75">
        <v>36693</v>
      </c>
      <c r="F2201" s="54">
        <v>36693</v>
      </c>
      <c r="G2201" s="39">
        <f t="shared" si="44"/>
        <v>1</v>
      </c>
    </row>
    <row r="2202" spans="1:7" x14ac:dyDescent="0.25">
      <c r="A2202" s="77" t="s">
        <v>72</v>
      </c>
      <c r="B2202" s="78" t="s">
        <v>1062</v>
      </c>
      <c r="C2202" s="78" t="s">
        <v>3</v>
      </c>
      <c r="D2202" s="78"/>
      <c r="E2202" s="79">
        <v>36693</v>
      </c>
      <c r="F2202" s="55">
        <v>36693</v>
      </c>
      <c r="G2202" s="44">
        <f t="shared" si="44"/>
        <v>1</v>
      </c>
    </row>
    <row r="2203" spans="1:7" x14ac:dyDescent="0.25">
      <c r="A2203" s="77" t="s">
        <v>999</v>
      </c>
      <c r="B2203" s="78" t="s">
        <v>1062</v>
      </c>
      <c r="C2203" s="78" t="s">
        <v>3</v>
      </c>
      <c r="D2203" s="78" t="s">
        <v>998</v>
      </c>
      <c r="E2203" s="79">
        <v>36693</v>
      </c>
      <c r="F2203" s="55">
        <v>36693</v>
      </c>
      <c r="G2203" s="44">
        <f t="shared" si="44"/>
        <v>1</v>
      </c>
    </row>
    <row r="2204" spans="1:7" s="65" customFormat="1" ht="63" x14ac:dyDescent="0.25">
      <c r="A2204" s="73" t="s">
        <v>1065</v>
      </c>
      <c r="B2204" s="74" t="s">
        <v>1064</v>
      </c>
      <c r="C2204" s="74"/>
      <c r="D2204" s="74"/>
      <c r="E2204" s="75">
        <v>42000</v>
      </c>
      <c r="F2204" s="54">
        <v>42000</v>
      </c>
      <c r="G2204" s="39">
        <f t="shared" si="44"/>
        <v>1</v>
      </c>
    </row>
    <row r="2205" spans="1:7" x14ac:dyDescent="0.25">
      <c r="A2205" s="77" t="s">
        <v>72</v>
      </c>
      <c r="B2205" s="78" t="s">
        <v>1064</v>
      </c>
      <c r="C2205" s="78" t="s">
        <v>3</v>
      </c>
      <c r="D2205" s="78"/>
      <c r="E2205" s="79">
        <v>42000</v>
      </c>
      <c r="F2205" s="55">
        <v>42000</v>
      </c>
      <c r="G2205" s="44">
        <f t="shared" si="44"/>
        <v>1</v>
      </c>
    </row>
    <row r="2206" spans="1:7" x14ac:dyDescent="0.25">
      <c r="A2206" s="77" t="s">
        <v>999</v>
      </c>
      <c r="B2206" s="78" t="s">
        <v>1064</v>
      </c>
      <c r="C2206" s="78" t="s">
        <v>3</v>
      </c>
      <c r="D2206" s="78" t="s">
        <v>998</v>
      </c>
      <c r="E2206" s="79">
        <v>42000</v>
      </c>
      <c r="F2206" s="55">
        <v>42000</v>
      </c>
      <c r="G2206" s="44">
        <f t="shared" si="44"/>
        <v>1</v>
      </c>
    </row>
    <row r="2207" spans="1:7" s="65" customFormat="1" ht="78.75" x14ac:dyDescent="0.25">
      <c r="A2207" s="73" t="s">
        <v>1067</v>
      </c>
      <c r="B2207" s="74" t="s">
        <v>1066</v>
      </c>
      <c r="C2207" s="74"/>
      <c r="D2207" s="74"/>
      <c r="E2207" s="75">
        <v>11700</v>
      </c>
      <c r="F2207" s="54">
        <v>11700</v>
      </c>
      <c r="G2207" s="39">
        <f t="shared" si="44"/>
        <v>1</v>
      </c>
    </row>
    <row r="2208" spans="1:7" x14ac:dyDescent="0.25">
      <c r="A2208" s="77" t="s">
        <v>72</v>
      </c>
      <c r="B2208" s="78" t="s">
        <v>1066</v>
      </c>
      <c r="C2208" s="78" t="s">
        <v>3</v>
      </c>
      <c r="D2208" s="78"/>
      <c r="E2208" s="79">
        <v>11700</v>
      </c>
      <c r="F2208" s="55">
        <v>11700</v>
      </c>
      <c r="G2208" s="44">
        <f t="shared" si="44"/>
        <v>1</v>
      </c>
    </row>
    <row r="2209" spans="1:7" x14ac:dyDescent="0.25">
      <c r="A2209" s="77" t="s">
        <v>999</v>
      </c>
      <c r="B2209" s="78" t="s">
        <v>1066</v>
      </c>
      <c r="C2209" s="78" t="s">
        <v>3</v>
      </c>
      <c r="D2209" s="78" t="s">
        <v>998</v>
      </c>
      <c r="E2209" s="79">
        <v>11700</v>
      </c>
      <c r="F2209" s="55">
        <v>11700</v>
      </c>
      <c r="G2209" s="44">
        <f t="shared" si="44"/>
        <v>1</v>
      </c>
    </row>
    <row r="2210" spans="1:7" s="65" customFormat="1" ht="47.25" x14ac:dyDescent="0.25">
      <c r="A2210" s="73" t="s">
        <v>1069</v>
      </c>
      <c r="B2210" s="74" t="s">
        <v>1068</v>
      </c>
      <c r="C2210" s="74"/>
      <c r="D2210" s="74"/>
      <c r="E2210" s="75">
        <v>25288</v>
      </c>
      <c r="F2210" s="54">
        <v>25287.9</v>
      </c>
      <c r="G2210" s="39">
        <f t="shared" si="44"/>
        <v>0.99999604555520416</v>
      </c>
    </row>
    <row r="2211" spans="1:7" x14ac:dyDescent="0.25">
      <c r="A2211" s="77" t="s">
        <v>72</v>
      </c>
      <c r="B2211" s="78" t="s">
        <v>1068</v>
      </c>
      <c r="C2211" s="78" t="s">
        <v>3</v>
      </c>
      <c r="D2211" s="78"/>
      <c r="E2211" s="79">
        <v>25288</v>
      </c>
      <c r="F2211" s="55">
        <v>25287.9</v>
      </c>
      <c r="G2211" s="44">
        <f t="shared" si="44"/>
        <v>0.99999604555520416</v>
      </c>
    </row>
    <row r="2212" spans="1:7" x14ac:dyDescent="0.25">
      <c r="A2212" s="77" t="s">
        <v>999</v>
      </c>
      <c r="B2212" s="78" t="s">
        <v>1068</v>
      </c>
      <c r="C2212" s="78" t="s">
        <v>3</v>
      </c>
      <c r="D2212" s="78" t="s">
        <v>998</v>
      </c>
      <c r="E2212" s="79">
        <v>25288</v>
      </c>
      <c r="F2212" s="55">
        <v>25287.9</v>
      </c>
      <c r="G2212" s="44">
        <f t="shared" si="44"/>
        <v>0.99999604555520416</v>
      </c>
    </row>
    <row r="2213" spans="1:7" s="65" customFormat="1" ht="63" x14ac:dyDescent="0.25">
      <c r="A2213" s="73" t="s">
        <v>1071</v>
      </c>
      <c r="B2213" s="74" t="s">
        <v>1070</v>
      </c>
      <c r="C2213" s="74"/>
      <c r="D2213" s="74"/>
      <c r="E2213" s="75">
        <v>1200</v>
      </c>
      <c r="F2213" s="54">
        <v>1200</v>
      </c>
      <c r="G2213" s="39">
        <f t="shared" si="44"/>
        <v>1</v>
      </c>
    </row>
    <row r="2214" spans="1:7" x14ac:dyDescent="0.25">
      <c r="A2214" s="77" t="s">
        <v>72</v>
      </c>
      <c r="B2214" s="78" t="s">
        <v>1070</v>
      </c>
      <c r="C2214" s="78" t="s">
        <v>3</v>
      </c>
      <c r="D2214" s="78"/>
      <c r="E2214" s="79">
        <v>1200</v>
      </c>
      <c r="F2214" s="55">
        <v>1200</v>
      </c>
      <c r="G2214" s="44">
        <f t="shared" si="44"/>
        <v>1</v>
      </c>
    </row>
    <row r="2215" spans="1:7" x14ac:dyDescent="0.25">
      <c r="A2215" s="77" t="s">
        <v>999</v>
      </c>
      <c r="B2215" s="78" t="s">
        <v>1070</v>
      </c>
      <c r="C2215" s="78" t="s">
        <v>3</v>
      </c>
      <c r="D2215" s="78" t="s">
        <v>998</v>
      </c>
      <c r="E2215" s="79">
        <v>1200</v>
      </c>
      <c r="F2215" s="55">
        <v>1200</v>
      </c>
      <c r="G2215" s="44">
        <f t="shared" si="44"/>
        <v>1</v>
      </c>
    </row>
    <row r="2216" spans="1:7" s="65" customFormat="1" ht="47.25" x14ac:dyDescent="0.25">
      <c r="A2216" s="73" t="s">
        <v>1073</v>
      </c>
      <c r="B2216" s="74" t="s">
        <v>1072</v>
      </c>
      <c r="C2216" s="74"/>
      <c r="D2216" s="74"/>
      <c r="E2216" s="75">
        <v>246452.6</v>
      </c>
      <c r="F2216" s="54">
        <v>246452.6</v>
      </c>
      <c r="G2216" s="39">
        <f t="shared" si="44"/>
        <v>1</v>
      </c>
    </row>
    <row r="2217" spans="1:7" s="65" customFormat="1" ht="47.25" x14ac:dyDescent="0.25">
      <c r="A2217" s="73" t="s">
        <v>1075</v>
      </c>
      <c r="B2217" s="74" t="s">
        <v>1074</v>
      </c>
      <c r="C2217" s="74"/>
      <c r="D2217" s="74"/>
      <c r="E2217" s="75">
        <v>185284.6</v>
      </c>
      <c r="F2217" s="54">
        <v>185284.6</v>
      </c>
      <c r="G2217" s="39">
        <f t="shared" si="44"/>
        <v>1</v>
      </c>
    </row>
    <row r="2218" spans="1:7" ht="31.5" x14ac:dyDescent="0.25">
      <c r="A2218" s="77" t="s">
        <v>41</v>
      </c>
      <c r="B2218" s="78" t="s">
        <v>1074</v>
      </c>
      <c r="C2218" s="78" t="s">
        <v>40</v>
      </c>
      <c r="D2218" s="78"/>
      <c r="E2218" s="79">
        <v>134904.70000000001</v>
      </c>
      <c r="F2218" s="55">
        <v>134904.70000000001</v>
      </c>
      <c r="G2218" s="44">
        <f t="shared" ref="G2218:G2281" si="45">F2218/E2218</f>
        <v>1</v>
      </c>
    </row>
    <row r="2219" spans="1:7" x14ac:dyDescent="0.25">
      <c r="A2219" s="77" t="s">
        <v>999</v>
      </c>
      <c r="B2219" s="78" t="s">
        <v>1074</v>
      </c>
      <c r="C2219" s="78" t="s">
        <v>40</v>
      </c>
      <c r="D2219" s="78" t="s">
        <v>998</v>
      </c>
      <c r="E2219" s="79">
        <v>134904.70000000001</v>
      </c>
      <c r="F2219" s="55">
        <v>134904.70000000001</v>
      </c>
      <c r="G2219" s="44">
        <f t="shared" si="45"/>
        <v>1</v>
      </c>
    </row>
    <row r="2220" spans="1:7" x14ac:dyDescent="0.25">
      <c r="A2220" s="77" t="s">
        <v>72</v>
      </c>
      <c r="B2220" s="78" t="s">
        <v>1074</v>
      </c>
      <c r="C2220" s="78" t="s">
        <v>3</v>
      </c>
      <c r="D2220" s="78"/>
      <c r="E2220" s="79">
        <v>50379.9</v>
      </c>
      <c r="F2220" s="55">
        <v>50379.9</v>
      </c>
      <c r="G2220" s="44">
        <f t="shared" si="45"/>
        <v>1</v>
      </c>
    </row>
    <row r="2221" spans="1:7" x14ac:dyDescent="0.25">
      <c r="A2221" s="77" t="s">
        <v>999</v>
      </c>
      <c r="B2221" s="78" t="s">
        <v>1074</v>
      </c>
      <c r="C2221" s="78" t="s">
        <v>3</v>
      </c>
      <c r="D2221" s="78" t="s">
        <v>998</v>
      </c>
      <c r="E2221" s="79">
        <v>50379.9</v>
      </c>
      <c r="F2221" s="55">
        <v>50379.9</v>
      </c>
      <c r="G2221" s="44">
        <f t="shared" si="45"/>
        <v>1</v>
      </c>
    </row>
    <row r="2222" spans="1:7" s="65" customFormat="1" ht="63" x14ac:dyDescent="0.25">
      <c r="A2222" s="73" t="s">
        <v>1077</v>
      </c>
      <c r="B2222" s="74" t="s">
        <v>1076</v>
      </c>
      <c r="C2222" s="74"/>
      <c r="D2222" s="74"/>
      <c r="E2222" s="75">
        <v>37855.4</v>
      </c>
      <c r="F2222" s="54">
        <v>37855.4</v>
      </c>
      <c r="G2222" s="39">
        <f t="shared" si="45"/>
        <v>1</v>
      </c>
    </row>
    <row r="2223" spans="1:7" x14ac:dyDescent="0.25">
      <c r="A2223" s="77" t="s">
        <v>72</v>
      </c>
      <c r="B2223" s="78" t="s">
        <v>1076</v>
      </c>
      <c r="C2223" s="78" t="s">
        <v>3</v>
      </c>
      <c r="D2223" s="78"/>
      <c r="E2223" s="79">
        <v>37855.4</v>
      </c>
      <c r="F2223" s="55">
        <v>37855.4</v>
      </c>
      <c r="G2223" s="44">
        <f t="shared" si="45"/>
        <v>1</v>
      </c>
    </row>
    <row r="2224" spans="1:7" x14ac:dyDescent="0.25">
      <c r="A2224" s="77" t="s">
        <v>999</v>
      </c>
      <c r="B2224" s="78" t="s">
        <v>1076</v>
      </c>
      <c r="C2224" s="78" t="s">
        <v>3</v>
      </c>
      <c r="D2224" s="78" t="s">
        <v>998</v>
      </c>
      <c r="E2224" s="79">
        <v>37855.4</v>
      </c>
      <c r="F2224" s="55">
        <v>37855.4</v>
      </c>
      <c r="G2224" s="44">
        <f t="shared" si="45"/>
        <v>1</v>
      </c>
    </row>
    <row r="2225" spans="1:7" s="65" customFormat="1" ht="63" x14ac:dyDescent="0.25">
      <c r="A2225" s="73" t="s">
        <v>1079</v>
      </c>
      <c r="B2225" s="74" t="s">
        <v>1078</v>
      </c>
      <c r="C2225" s="74"/>
      <c r="D2225" s="74"/>
      <c r="E2225" s="75">
        <v>14500</v>
      </c>
      <c r="F2225" s="54">
        <v>14500</v>
      </c>
      <c r="G2225" s="39">
        <f t="shared" si="45"/>
        <v>1</v>
      </c>
    </row>
    <row r="2226" spans="1:7" x14ac:dyDescent="0.25">
      <c r="A2226" s="77" t="s">
        <v>72</v>
      </c>
      <c r="B2226" s="78" t="s">
        <v>1078</v>
      </c>
      <c r="C2226" s="78" t="s">
        <v>3</v>
      </c>
      <c r="D2226" s="78"/>
      <c r="E2226" s="79">
        <v>14500</v>
      </c>
      <c r="F2226" s="55">
        <v>14500</v>
      </c>
      <c r="G2226" s="44">
        <f t="shared" si="45"/>
        <v>1</v>
      </c>
    </row>
    <row r="2227" spans="1:7" x14ac:dyDescent="0.25">
      <c r="A2227" s="77" t="s">
        <v>999</v>
      </c>
      <c r="B2227" s="78" t="s">
        <v>1078</v>
      </c>
      <c r="C2227" s="78" t="s">
        <v>3</v>
      </c>
      <c r="D2227" s="78" t="s">
        <v>998</v>
      </c>
      <c r="E2227" s="79">
        <v>14500</v>
      </c>
      <c r="F2227" s="55">
        <v>14500</v>
      </c>
      <c r="G2227" s="44">
        <f t="shared" si="45"/>
        <v>1</v>
      </c>
    </row>
    <row r="2228" spans="1:7" s="65" customFormat="1" ht="94.5" x14ac:dyDescent="0.25">
      <c r="A2228" s="73" t="s">
        <v>1081</v>
      </c>
      <c r="B2228" s="74" t="s">
        <v>1080</v>
      </c>
      <c r="C2228" s="74"/>
      <c r="D2228" s="74"/>
      <c r="E2228" s="75">
        <v>8812.6</v>
      </c>
      <c r="F2228" s="54">
        <v>8812.6</v>
      </c>
      <c r="G2228" s="39">
        <f t="shared" si="45"/>
        <v>1</v>
      </c>
    </row>
    <row r="2229" spans="1:7" x14ac:dyDescent="0.25">
      <c r="A2229" s="77" t="s">
        <v>72</v>
      </c>
      <c r="B2229" s="78" t="s">
        <v>1080</v>
      </c>
      <c r="C2229" s="78" t="s">
        <v>3</v>
      </c>
      <c r="D2229" s="78"/>
      <c r="E2229" s="79">
        <v>8812.6</v>
      </c>
      <c r="F2229" s="55">
        <v>8812.6</v>
      </c>
      <c r="G2229" s="44">
        <f t="shared" si="45"/>
        <v>1</v>
      </c>
    </row>
    <row r="2230" spans="1:7" x14ac:dyDescent="0.25">
      <c r="A2230" s="77" t="s">
        <v>999</v>
      </c>
      <c r="B2230" s="78" t="s">
        <v>1080</v>
      </c>
      <c r="C2230" s="78" t="s">
        <v>3</v>
      </c>
      <c r="D2230" s="78" t="s">
        <v>998</v>
      </c>
      <c r="E2230" s="79">
        <v>8812.6</v>
      </c>
      <c r="F2230" s="55">
        <v>8812.6</v>
      </c>
      <c r="G2230" s="44">
        <f t="shared" si="45"/>
        <v>1</v>
      </c>
    </row>
    <row r="2231" spans="1:7" s="65" customFormat="1" ht="47.25" x14ac:dyDescent="0.25">
      <c r="A2231" s="73" t="s">
        <v>1083</v>
      </c>
      <c r="B2231" s="74" t="s">
        <v>1082</v>
      </c>
      <c r="C2231" s="74"/>
      <c r="D2231" s="74"/>
      <c r="E2231" s="75">
        <v>316387.09999999998</v>
      </c>
      <c r="F2231" s="54">
        <v>316386.90000000002</v>
      </c>
      <c r="G2231" s="39">
        <f t="shared" si="45"/>
        <v>0.99999936786297561</v>
      </c>
    </row>
    <row r="2232" spans="1:7" s="65" customFormat="1" ht="31.5" x14ac:dyDescent="0.25">
      <c r="A2232" s="73" t="s">
        <v>1085</v>
      </c>
      <c r="B2232" s="74" t="s">
        <v>1084</v>
      </c>
      <c r="C2232" s="74"/>
      <c r="D2232" s="74"/>
      <c r="E2232" s="75">
        <v>316387.09999999998</v>
      </c>
      <c r="F2232" s="54">
        <v>316386.90000000002</v>
      </c>
      <c r="G2232" s="39">
        <f t="shared" si="45"/>
        <v>0.99999936786297561</v>
      </c>
    </row>
    <row r="2233" spans="1:7" ht="31.5" x14ac:dyDescent="0.25">
      <c r="A2233" s="77" t="s">
        <v>41</v>
      </c>
      <c r="B2233" s="78" t="s">
        <v>1084</v>
      </c>
      <c r="C2233" s="78" t="s">
        <v>40</v>
      </c>
      <c r="D2233" s="78"/>
      <c r="E2233" s="79">
        <v>215</v>
      </c>
      <c r="F2233" s="55">
        <v>215</v>
      </c>
      <c r="G2233" s="44">
        <f t="shared" si="45"/>
        <v>1</v>
      </c>
    </row>
    <row r="2234" spans="1:7" x14ac:dyDescent="0.25">
      <c r="A2234" s="77" t="s">
        <v>999</v>
      </c>
      <c r="B2234" s="78" t="s">
        <v>1084</v>
      </c>
      <c r="C2234" s="78" t="s">
        <v>40</v>
      </c>
      <c r="D2234" s="78" t="s">
        <v>998</v>
      </c>
      <c r="E2234" s="79">
        <v>215</v>
      </c>
      <c r="F2234" s="55">
        <v>215</v>
      </c>
      <c r="G2234" s="44">
        <f t="shared" si="45"/>
        <v>1</v>
      </c>
    </row>
    <row r="2235" spans="1:7" x14ac:dyDescent="0.25">
      <c r="A2235" s="77" t="s">
        <v>72</v>
      </c>
      <c r="B2235" s="78" t="s">
        <v>1084</v>
      </c>
      <c r="C2235" s="78" t="s">
        <v>3</v>
      </c>
      <c r="D2235" s="78"/>
      <c r="E2235" s="79">
        <v>316172.09999999998</v>
      </c>
      <c r="F2235" s="55">
        <v>316171.90000000002</v>
      </c>
      <c r="G2235" s="44">
        <f t="shared" si="45"/>
        <v>0.99999936743311646</v>
      </c>
    </row>
    <row r="2236" spans="1:7" x14ac:dyDescent="0.25">
      <c r="A2236" s="77" t="s">
        <v>999</v>
      </c>
      <c r="B2236" s="78" t="s">
        <v>1084</v>
      </c>
      <c r="C2236" s="78" t="s">
        <v>3</v>
      </c>
      <c r="D2236" s="78" t="s">
        <v>998</v>
      </c>
      <c r="E2236" s="79">
        <v>316172.09999999998</v>
      </c>
      <c r="F2236" s="55">
        <v>316171.90000000002</v>
      </c>
      <c r="G2236" s="44">
        <f t="shared" si="45"/>
        <v>0.99999936743311646</v>
      </c>
    </row>
    <row r="2237" spans="1:7" s="65" customFormat="1" ht="47.25" x14ac:dyDescent="0.25">
      <c r="A2237" s="73" t="s">
        <v>1087</v>
      </c>
      <c r="B2237" s="74" t="s">
        <v>1086</v>
      </c>
      <c r="C2237" s="74"/>
      <c r="D2237" s="74"/>
      <c r="E2237" s="75">
        <v>7200</v>
      </c>
      <c r="F2237" s="54">
        <v>7194.3</v>
      </c>
      <c r="G2237" s="39">
        <f t="shared" si="45"/>
        <v>0.99920833333333337</v>
      </c>
    </row>
    <row r="2238" spans="1:7" s="65" customFormat="1" ht="47.25" x14ac:dyDescent="0.25">
      <c r="A2238" s="73" t="s">
        <v>1089</v>
      </c>
      <c r="B2238" s="74" t="s">
        <v>1088</v>
      </c>
      <c r="C2238" s="74"/>
      <c r="D2238" s="74"/>
      <c r="E2238" s="75">
        <v>7200</v>
      </c>
      <c r="F2238" s="54">
        <v>7194.3</v>
      </c>
      <c r="G2238" s="39">
        <f t="shared" si="45"/>
        <v>0.99920833333333337</v>
      </c>
    </row>
    <row r="2239" spans="1:7" ht="31.5" x14ac:dyDescent="0.25">
      <c r="A2239" s="77" t="s">
        <v>21</v>
      </c>
      <c r="B2239" s="78" t="s">
        <v>1088</v>
      </c>
      <c r="C2239" s="78" t="s">
        <v>20</v>
      </c>
      <c r="D2239" s="78"/>
      <c r="E2239" s="79">
        <v>600</v>
      </c>
      <c r="F2239" s="55">
        <v>594.29999999999995</v>
      </c>
      <c r="G2239" s="44">
        <f t="shared" si="45"/>
        <v>0.99049999999999994</v>
      </c>
    </row>
    <row r="2240" spans="1:7" x14ac:dyDescent="0.25">
      <c r="A2240" s="77" t="s">
        <v>999</v>
      </c>
      <c r="B2240" s="78" t="s">
        <v>1088</v>
      </c>
      <c r="C2240" s="78" t="s">
        <v>20</v>
      </c>
      <c r="D2240" s="78" t="s">
        <v>998</v>
      </c>
      <c r="E2240" s="79">
        <v>600</v>
      </c>
      <c r="F2240" s="55">
        <v>594.29999999999995</v>
      </c>
      <c r="G2240" s="44">
        <f t="shared" si="45"/>
        <v>0.99049999999999994</v>
      </c>
    </row>
    <row r="2241" spans="1:7" x14ac:dyDescent="0.25">
      <c r="A2241" s="77" t="s">
        <v>72</v>
      </c>
      <c r="B2241" s="78" t="s">
        <v>1088</v>
      </c>
      <c r="C2241" s="78" t="s">
        <v>3</v>
      </c>
      <c r="D2241" s="78"/>
      <c r="E2241" s="79">
        <v>6600</v>
      </c>
      <c r="F2241" s="55">
        <v>6600</v>
      </c>
      <c r="G2241" s="44">
        <f t="shared" si="45"/>
        <v>1</v>
      </c>
    </row>
    <row r="2242" spans="1:7" x14ac:dyDescent="0.25">
      <c r="A2242" s="77" t="s">
        <v>999</v>
      </c>
      <c r="B2242" s="78" t="s">
        <v>1088</v>
      </c>
      <c r="C2242" s="78" t="s">
        <v>3</v>
      </c>
      <c r="D2242" s="78" t="s">
        <v>998</v>
      </c>
      <c r="E2242" s="79">
        <v>6600</v>
      </c>
      <c r="F2242" s="55">
        <v>6600</v>
      </c>
      <c r="G2242" s="44">
        <f t="shared" si="45"/>
        <v>1</v>
      </c>
    </row>
    <row r="2243" spans="1:7" s="65" customFormat="1" ht="47.25" x14ac:dyDescent="0.25">
      <c r="A2243" s="73" t="s">
        <v>1091</v>
      </c>
      <c r="B2243" s="74" t="s">
        <v>1090</v>
      </c>
      <c r="C2243" s="74"/>
      <c r="D2243" s="74"/>
      <c r="E2243" s="75">
        <v>14199.3</v>
      </c>
      <c r="F2243" s="54">
        <v>14028.9</v>
      </c>
      <c r="G2243" s="39">
        <f t="shared" si="45"/>
        <v>0.98799940842154188</v>
      </c>
    </row>
    <row r="2244" spans="1:7" s="65" customFormat="1" ht="47.25" x14ac:dyDescent="0.25">
      <c r="A2244" s="73" t="s">
        <v>1093</v>
      </c>
      <c r="B2244" s="74" t="s">
        <v>1092</v>
      </c>
      <c r="C2244" s="74"/>
      <c r="D2244" s="74"/>
      <c r="E2244" s="75">
        <v>14199.3</v>
      </c>
      <c r="F2244" s="54">
        <v>14028.9</v>
      </c>
      <c r="G2244" s="39">
        <f t="shared" si="45"/>
        <v>0.98799940842154188</v>
      </c>
    </row>
    <row r="2245" spans="1:7" ht="31.5" x14ac:dyDescent="0.25">
      <c r="A2245" s="77" t="s">
        <v>21</v>
      </c>
      <c r="B2245" s="78" t="s">
        <v>1092</v>
      </c>
      <c r="C2245" s="78" t="s">
        <v>20</v>
      </c>
      <c r="D2245" s="78"/>
      <c r="E2245" s="79">
        <v>7200</v>
      </c>
      <c r="F2245" s="55">
        <v>7029.7</v>
      </c>
      <c r="G2245" s="44">
        <f t="shared" si="45"/>
        <v>0.97634722222222214</v>
      </c>
    </row>
    <row r="2246" spans="1:7" x14ac:dyDescent="0.25">
      <c r="A2246" s="77" t="s">
        <v>999</v>
      </c>
      <c r="B2246" s="78" t="s">
        <v>1092</v>
      </c>
      <c r="C2246" s="78" t="s">
        <v>20</v>
      </c>
      <c r="D2246" s="78" t="s">
        <v>998</v>
      </c>
      <c r="E2246" s="79">
        <v>7200</v>
      </c>
      <c r="F2246" s="55">
        <v>7029.7</v>
      </c>
      <c r="G2246" s="44">
        <f t="shared" si="45"/>
        <v>0.97634722222222214</v>
      </c>
    </row>
    <row r="2247" spans="1:7" x14ac:dyDescent="0.25">
      <c r="A2247" s="77" t="s">
        <v>81</v>
      </c>
      <c r="B2247" s="78" t="s">
        <v>1092</v>
      </c>
      <c r="C2247" s="78" t="s">
        <v>80</v>
      </c>
      <c r="D2247" s="78"/>
      <c r="E2247" s="79">
        <v>3700</v>
      </c>
      <c r="F2247" s="55">
        <v>3700</v>
      </c>
      <c r="G2247" s="44">
        <f t="shared" si="45"/>
        <v>1</v>
      </c>
    </row>
    <row r="2248" spans="1:7" x14ac:dyDescent="0.25">
      <c r="A2248" s="77" t="s">
        <v>999</v>
      </c>
      <c r="B2248" s="78" t="s">
        <v>1092</v>
      </c>
      <c r="C2248" s="78" t="s">
        <v>80</v>
      </c>
      <c r="D2248" s="78" t="s">
        <v>998</v>
      </c>
      <c r="E2248" s="79">
        <v>3700</v>
      </c>
      <c r="F2248" s="55">
        <v>3700</v>
      </c>
      <c r="G2248" s="44">
        <f t="shared" si="45"/>
        <v>1</v>
      </c>
    </row>
    <row r="2249" spans="1:7" x14ac:dyDescent="0.25">
      <c r="A2249" s="77" t="s">
        <v>72</v>
      </c>
      <c r="B2249" s="78" t="s">
        <v>1092</v>
      </c>
      <c r="C2249" s="78" t="s">
        <v>3</v>
      </c>
      <c r="D2249" s="78"/>
      <c r="E2249" s="79">
        <v>3299.3</v>
      </c>
      <c r="F2249" s="55">
        <v>3299.2</v>
      </c>
      <c r="G2249" s="44">
        <f t="shared" si="45"/>
        <v>0.99996969054041751</v>
      </c>
    </row>
    <row r="2250" spans="1:7" x14ac:dyDescent="0.25">
      <c r="A2250" s="77" t="s">
        <v>999</v>
      </c>
      <c r="B2250" s="78" t="s">
        <v>1092</v>
      </c>
      <c r="C2250" s="78" t="s">
        <v>3</v>
      </c>
      <c r="D2250" s="78" t="s">
        <v>998</v>
      </c>
      <c r="E2250" s="79">
        <v>3299.3</v>
      </c>
      <c r="F2250" s="55">
        <v>3299.2</v>
      </c>
      <c r="G2250" s="44">
        <f t="shared" si="45"/>
        <v>0.99996969054041751</v>
      </c>
    </row>
    <row r="2251" spans="1:7" s="65" customFormat="1" ht="47.25" x14ac:dyDescent="0.25">
      <c r="A2251" s="73" t="s">
        <v>1095</v>
      </c>
      <c r="B2251" s="74" t="s">
        <v>1094</v>
      </c>
      <c r="C2251" s="74"/>
      <c r="D2251" s="74"/>
      <c r="E2251" s="75">
        <v>17739.2</v>
      </c>
      <c r="F2251" s="54">
        <v>17739.2</v>
      </c>
      <c r="G2251" s="39">
        <f t="shared" si="45"/>
        <v>1</v>
      </c>
    </row>
    <row r="2252" spans="1:7" s="65" customFormat="1" ht="78.75" x14ac:dyDescent="0.25">
      <c r="A2252" s="73" t="s">
        <v>1097</v>
      </c>
      <c r="B2252" s="74" t="s">
        <v>1096</v>
      </c>
      <c r="C2252" s="74"/>
      <c r="D2252" s="74"/>
      <c r="E2252" s="75">
        <v>6739.2</v>
      </c>
      <c r="F2252" s="54">
        <v>6739.2</v>
      </c>
      <c r="G2252" s="39">
        <f t="shared" si="45"/>
        <v>1</v>
      </c>
    </row>
    <row r="2253" spans="1:7" x14ac:dyDescent="0.25">
      <c r="A2253" s="77" t="s">
        <v>72</v>
      </c>
      <c r="B2253" s="78" t="s">
        <v>1096</v>
      </c>
      <c r="C2253" s="78" t="s">
        <v>3</v>
      </c>
      <c r="D2253" s="78"/>
      <c r="E2253" s="79">
        <v>6739.2</v>
      </c>
      <c r="F2253" s="55">
        <v>6739.2</v>
      </c>
      <c r="G2253" s="44">
        <f t="shared" si="45"/>
        <v>1</v>
      </c>
    </row>
    <row r="2254" spans="1:7" x14ac:dyDescent="0.25">
      <c r="A2254" s="77" t="s">
        <v>999</v>
      </c>
      <c r="B2254" s="78" t="s">
        <v>1096</v>
      </c>
      <c r="C2254" s="78" t="s">
        <v>3</v>
      </c>
      <c r="D2254" s="78" t="s">
        <v>998</v>
      </c>
      <c r="E2254" s="79">
        <v>6739.2</v>
      </c>
      <c r="F2254" s="55">
        <v>6739.2</v>
      </c>
      <c r="G2254" s="44">
        <f t="shared" si="45"/>
        <v>1</v>
      </c>
    </row>
    <row r="2255" spans="1:7" s="65" customFormat="1" ht="78.75" x14ac:dyDescent="0.25">
      <c r="A2255" s="73" t="s">
        <v>1099</v>
      </c>
      <c r="B2255" s="74" t="s">
        <v>1098</v>
      </c>
      <c r="C2255" s="74"/>
      <c r="D2255" s="74"/>
      <c r="E2255" s="75">
        <v>11000</v>
      </c>
      <c r="F2255" s="54">
        <v>11000</v>
      </c>
      <c r="G2255" s="39">
        <f t="shared" si="45"/>
        <v>1</v>
      </c>
    </row>
    <row r="2256" spans="1:7" x14ac:dyDescent="0.25">
      <c r="A2256" s="77" t="s">
        <v>72</v>
      </c>
      <c r="B2256" s="78" t="s">
        <v>1098</v>
      </c>
      <c r="C2256" s="78" t="s">
        <v>3</v>
      </c>
      <c r="D2256" s="78"/>
      <c r="E2256" s="79">
        <v>11000</v>
      </c>
      <c r="F2256" s="55">
        <v>11000</v>
      </c>
      <c r="G2256" s="44">
        <f t="shared" si="45"/>
        <v>1</v>
      </c>
    </row>
    <row r="2257" spans="1:7" x14ac:dyDescent="0.25">
      <c r="A2257" s="77" t="s">
        <v>999</v>
      </c>
      <c r="B2257" s="78" t="s">
        <v>1098</v>
      </c>
      <c r="C2257" s="78" t="s">
        <v>3</v>
      </c>
      <c r="D2257" s="78" t="s">
        <v>998</v>
      </c>
      <c r="E2257" s="79">
        <v>11000</v>
      </c>
      <c r="F2257" s="55">
        <v>11000</v>
      </c>
      <c r="G2257" s="44">
        <f t="shared" si="45"/>
        <v>1</v>
      </c>
    </row>
    <row r="2258" spans="1:7" s="65" customFormat="1" ht="31.5" x14ac:dyDescent="0.25">
      <c r="A2258" s="73" t="s">
        <v>1101</v>
      </c>
      <c r="B2258" s="74" t="s">
        <v>1100</v>
      </c>
      <c r="C2258" s="74"/>
      <c r="D2258" s="74"/>
      <c r="E2258" s="75">
        <v>1349.8</v>
      </c>
      <c r="F2258" s="54">
        <v>1349.8</v>
      </c>
      <c r="G2258" s="39">
        <f t="shared" si="45"/>
        <v>1</v>
      </c>
    </row>
    <row r="2259" spans="1:7" s="65" customFormat="1" ht="47.25" x14ac:dyDescent="0.25">
      <c r="A2259" s="73" t="s">
        <v>1103</v>
      </c>
      <c r="B2259" s="74" t="s">
        <v>1102</v>
      </c>
      <c r="C2259" s="74"/>
      <c r="D2259" s="74"/>
      <c r="E2259" s="75">
        <v>1349.8</v>
      </c>
      <c r="F2259" s="54">
        <v>1349.8</v>
      </c>
      <c r="G2259" s="39">
        <f t="shared" si="45"/>
        <v>1</v>
      </c>
    </row>
    <row r="2260" spans="1:7" x14ac:dyDescent="0.25">
      <c r="A2260" s="77" t="s">
        <v>72</v>
      </c>
      <c r="B2260" s="78" t="s">
        <v>1102</v>
      </c>
      <c r="C2260" s="78" t="s">
        <v>3</v>
      </c>
      <c r="D2260" s="78"/>
      <c r="E2260" s="79">
        <v>1349.8</v>
      </c>
      <c r="F2260" s="55">
        <v>1349.8</v>
      </c>
      <c r="G2260" s="44">
        <f t="shared" si="45"/>
        <v>1</v>
      </c>
    </row>
    <row r="2261" spans="1:7" x14ac:dyDescent="0.25">
      <c r="A2261" s="77" t="s">
        <v>999</v>
      </c>
      <c r="B2261" s="78" t="s">
        <v>1102</v>
      </c>
      <c r="C2261" s="78" t="s">
        <v>3</v>
      </c>
      <c r="D2261" s="78" t="s">
        <v>998</v>
      </c>
      <c r="E2261" s="79">
        <v>1349.8</v>
      </c>
      <c r="F2261" s="55">
        <v>1349.8</v>
      </c>
      <c r="G2261" s="44">
        <f t="shared" si="45"/>
        <v>1</v>
      </c>
    </row>
    <row r="2262" spans="1:7" s="65" customFormat="1" ht="31.5" x14ac:dyDescent="0.25">
      <c r="A2262" s="73" t="s">
        <v>1105</v>
      </c>
      <c r="B2262" s="74" t="s">
        <v>1104</v>
      </c>
      <c r="C2262" s="74"/>
      <c r="D2262" s="74"/>
      <c r="E2262" s="75">
        <v>85300</v>
      </c>
      <c r="F2262" s="54">
        <v>85300</v>
      </c>
      <c r="G2262" s="39">
        <f t="shared" si="45"/>
        <v>1</v>
      </c>
    </row>
    <row r="2263" spans="1:7" s="65" customFormat="1" ht="47.25" x14ac:dyDescent="0.25">
      <c r="A2263" s="73" t="s">
        <v>1107</v>
      </c>
      <c r="B2263" s="74" t="s">
        <v>1106</v>
      </c>
      <c r="C2263" s="74"/>
      <c r="D2263" s="74"/>
      <c r="E2263" s="75">
        <v>85300</v>
      </c>
      <c r="F2263" s="54">
        <v>85300</v>
      </c>
      <c r="G2263" s="39">
        <f t="shared" si="45"/>
        <v>1</v>
      </c>
    </row>
    <row r="2264" spans="1:7" s="65" customFormat="1" ht="47.25" x14ac:dyDescent="0.25">
      <c r="A2264" s="73" t="s">
        <v>1109</v>
      </c>
      <c r="B2264" s="74" t="s">
        <v>1108</v>
      </c>
      <c r="C2264" s="74"/>
      <c r="D2264" s="74"/>
      <c r="E2264" s="75">
        <v>85300</v>
      </c>
      <c r="F2264" s="54">
        <v>85300</v>
      </c>
      <c r="G2264" s="39">
        <f t="shared" si="45"/>
        <v>1</v>
      </c>
    </row>
    <row r="2265" spans="1:7" x14ac:dyDescent="0.25">
      <c r="A2265" s="77" t="s">
        <v>72</v>
      </c>
      <c r="B2265" s="78" t="s">
        <v>1108</v>
      </c>
      <c r="C2265" s="78" t="s">
        <v>3</v>
      </c>
      <c r="D2265" s="78"/>
      <c r="E2265" s="79">
        <v>85300</v>
      </c>
      <c r="F2265" s="55">
        <v>85300</v>
      </c>
      <c r="G2265" s="44">
        <f t="shared" si="45"/>
        <v>1</v>
      </c>
    </row>
    <row r="2266" spans="1:7" x14ac:dyDescent="0.25">
      <c r="A2266" s="77" t="s">
        <v>999</v>
      </c>
      <c r="B2266" s="78" t="s">
        <v>1108</v>
      </c>
      <c r="C2266" s="78" t="s">
        <v>3</v>
      </c>
      <c r="D2266" s="78" t="s">
        <v>998</v>
      </c>
      <c r="E2266" s="79">
        <v>85300</v>
      </c>
      <c r="F2266" s="55">
        <v>85300</v>
      </c>
      <c r="G2266" s="44">
        <f t="shared" si="45"/>
        <v>1</v>
      </c>
    </row>
    <row r="2267" spans="1:7" s="65" customFormat="1" ht="47.25" x14ac:dyDescent="0.25">
      <c r="A2267" s="73" t="s">
        <v>1111</v>
      </c>
      <c r="B2267" s="74" t="s">
        <v>1110</v>
      </c>
      <c r="C2267" s="74"/>
      <c r="D2267" s="74"/>
      <c r="E2267" s="75">
        <v>262317.5</v>
      </c>
      <c r="F2267" s="54">
        <v>267542.59999999998</v>
      </c>
      <c r="G2267" s="39">
        <f t="shared" si="45"/>
        <v>1.0199189912987123</v>
      </c>
    </row>
    <row r="2268" spans="1:7" s="65" customFormat="1" ht="47.25" x14ac:dyDescent="0.25">
      <c r="A2268" s="73" t="s">
        <v>1113</v>
      </c>
      <c r="B2268" s="74" t="s">
        <v>1112</v>
      </c>
      <c r="C2268" s="74"/>
      <c r="D2268" s="74"/>
      <c r="E2268" s="75">
        <v>262317.5</v>
      </c>
      <c r="F2268" s="54">
        <v>267542.59999999998</v>
      </c>
      <c r="G2268" s="39">
        <f t="shared" si="45"/>
        <v>1.0199189912987123</v>
      </c>
    </row>
    <row r="2269" spans="1:7" s="65" customFormat="1" ht="31.5" x14ac:dyDescent="0.25">
      <c r="A2269" s="73" t="s">
        <v>1115</v>
      </c>
      <c r="B2269" s="74" t="s">
        <v>1114</v>
      </c>
      <c r="C2269" s="74"/>
      <c r="D2269" s="74"/>
      <c r="E2269" s="75">
        <v>105000</v>
      </c>
      <c r="F2269" s="54">
        <v>105000</v>
      </c>
      <c r="G2269" s="39">
        <f t="shared" si="45"/>
        <v>1</v>
      </c>
    </row>
    <row r="2270" spans="1:7" x14ac:dyDescent="0.25">
      <c r="A2270" s="77" t="s">
        <v>72</v>
      </c>
      <c r="B2270" s="78" t="s">
        <v>1114</v>
      </c>
      <c r="C2270" s="78" t="s">
        <v>3</v>
      </c>
      <c r="D2270" s="78"/>
      <c r="E2270" s="79">
        <v>105000</v>
      </c>
      <c r="F2270" s="55">
        <v>105000</v>
      </c>
      <c r="G2270" s="44">
        <f t="shared" si="45"/>
        <v>1</v>
      </c>
    </row>
    <row r="2271" spans="1:7" x14ac:dyDescent="0.25">
      <c r="A2271" s="77" t="s">
        <v>999</v>
      </c>
      <c r="B2271" s="78" t="s">
        <v>1114</v>
      </c>
      <c r="C2271" s="78" t="s">
        <v>3</v>
      </c>
      <c r="D2271" s="78" t="s">
        <v>998</v>
      </c>
      <c r="E2271" s="79">
        <v>105000</v>
      </c>
      <c r="F2271" s="55">
        <v>105000</v>
      </c>
      <c r="G2271" s="44">
        <f t="shared" si="45"/>
        <v>1</v>
      </c>
    </row>
    <row r="2272" spans="1:7" s="65" customFormat="1" ht="47.25" x14ac:dyDescent="0.25">
      <c r="A2272" s="73" t="s">
        <v>1117</v>
      </c>
      <c r="B2272" s="74" t="s">
        <v>1116</v>
      </c>
      <c r="C2272" s="74"/>
      <c r="D2272" s="74"/>
      <c r="E2272" s="75">
        <v>1900</v>
      </c>
      <c r="F2272" s="54">
        <v>991.9</v>
      </c>
      <c r="G2272" s="39">
        <f t="shared" si="45"/>
        <v>0.52205263157894732</v>
      </c>
    </row>
    <row r="2273" spans="1:7" x14ac:dyDescent="0.25">
      <c r="A2273" s="77" t="s">
        <v>72</v>
      </c>
      <c r="B2273" s="78" t="s">
        <v>1116</v>
      </c>
      <c r="C2273" s="78" t="s">
        <v>3</v>
      </c>
      <c r="D2273" s="78"/>
      <c r="E2273" s="79">
        <v>1900</v>
      </c>
      <c r="F2273" s="55">
        <v>991.9</v>
      </c>
      <c r="G2273" s="44">
        <f t="shared" si="45"/>
        <v>0.52205263157894732</v>
      </c>
    </row>
    <row r="2274" spans="1:7" x14ac:dyDescent="0.25">
      <c r="A2274" s="77" t="s">
        <v>999</v>
      </c>
      <c r="B2274" s="78" t="s">
        <v>1116</v>
      </c>
      <c r="C2274" s="78" t="s">
        <v>3</v>
      </c>
      <c r="D2274" s="78" t="s">
        <v>998</v>
      </c>
      <c r="E2274" s="79">
        <v>1900</v>
      </c>
      <c r="F2274" s="55">
        <v>991.9</v>
      </c>
      <c r="G2274" s="44">
        <f t="shared" si="45"/>
        <v>0.52205263157894732</v>
      </c>
    </row>
    <row r="2275" spans="1:7" s="65" customFormat="1" ht="63" x14ac:dyDescent="0.25">
      <c r="A2275" s="73" t="s">
        <v>1119</v>
      </c>
      <c r="B2275" s="74" t="s">
        <v>1118</v>
      </c>
      <c r="C2275" s="74"/>
      <c r="D2275" s="74"/>
      <c r="E2275" s="75">
        <v>36401</v>
      </c>
      <c r="F2275" s="54">
        <v>42536.3</v>
      </c>
      <c r="G2275" s="39">
        <f t="shared" si="45"/>
        <v>1.1685475673745227</v>
      </c>
    </row>
    <row r="2276" spans="1:7" x14ac:dyDescent="0.25">
      <c r="A2276" s="77" t="s">
        <v>72</v>
      </c>
      <c r="B2276" s="78" t="s">
        <v>1118</v>
      </c>
      <c r="C2276" s="78" t="s">
        <v>3</v>
      </c>
      <c r="D2276" s="78"/>
      <c r="E2276" s="79">
        <v>36401</v>
      </c>
      <c r="F2276" s="55">
        <v>42536.3</v>
      </c>
      <c r="G2276" s="44">
        <f t="shared" si="45"/>
        <v>1.1685475673745227</v>
      </c>
    </row>
    <row r="2277" spans="1:7" x14ac:dyDescent="0.25">
      <c r="A2277" s="77" t="s">
        <v>999</v>
      </c>
      <c r="B2277" s="78" t="s">
        <v>1118</v>
      </c>
      <c r="C2277" s="78" t="s">
        <v>3</v>
      </c>
      <c r="D2277" s="78" t="s">
        <v>998</v>
      </c>
      <c r="E2277" s="79">
        <v>36401</v>
      </c>
      <c r="F2277" s="55">
        <v>42536.3</v>
      </c>
      <c r="G2277" s="44">
        <f t="shared" si="45"/>
        <v>1.1685475673745227</v>
      </c>
    </row>
    <row r="2278" spans="1:7" s="65" customFormat="1" ht="31.5" x14ac:dyDescent="0.25">
      <c r="A2278" s="73" t="s">
        <v>1121</v>
      </c>
      <c r="B2278" s="74" t="s">
        <v>1120</v>
      </c>
      <c r="C2278" s="74"/>
      <c r="D2278" s="74"/>
      <c r="E2278" s="75">
        <v>39239</v>
      </c>
      <c r="F2278" s="54">
        <v>39239</v>
      </c>
      <c r="G2278" s="39">
        <f t="shared" si="45"/>
        <v>1</v>
      </c>
    </row>
    <row r="2279" spans="1:7" x14ac:dyDescent="0.25">
      <c r="A2279" s="77" t="s">
        <v>72</v>
      </c>
      <c r="B2279" s="78" t="s">
        <v>1120</v>
      </c>
      <c r="C2279" s="78" t="s">
        <v>3</v>
      </c>
      <c r="D2279" s="78"/>
      <c r="E2279" s="79">
        <v>39239</v>
      </c>
      <c r="F2279" s="55">
        <v>39239</v>
      </c>
      <c r="G2279" s="44">
        <f t="shared" si="45"/>
        <v>1</v>
      </c>
    </row>
    <row r="2280" spans="1:7" x14ac:dyDescent="0.25">
      <c r="A2280" s="77" t="s">
        <v>999</v>
      </c>
      <c r="B2280" s="78" t="s">
        <v>1120</v>
      </c>
      <c r="C2280" s="78" t="s">
        <v>3</v>
      </c>
      <c r="D2280" s="78" t="s">
        <v>998</v>
      </c>
      <c r="E2280" s="79">
        <v>39239</v>
      </c>
      <c r="F2280" s="55">
        <v>39239</v>
      </c>
      <c r="G2280" s="44">
        <f t="shared" si="45"/>
        <v>1</v>
      </c>
    </row>
    <row r="2281" spans="1:7" s="65" customFormat="1" ht="47.25" x14ac:dyDescent="0.25">
      <c r="A2281" s="73" t="s">
        <v>1123</v>
      </c>
      <c r="B2281" s="74" t="s">
        <v>1122</v>
      </c>
      <c r="C2281" s="74"/>
      <c r="D2281" s="74"/>
      <c r="E2281" s="75">
        <v>600</v>
      </c>
      <c r="F2281" s="54">
        <v>600</v>
      </c>
      <c r="G2281" s="39">
        <f t="shared" si="45"/>
        <v>1</v>
      </c>
    </row>
    <row r="2282" spans="1:7" x14ac:dyDescent="0.25">
      <c r="A2282" s="77" t="s">
        <v>72</v>
      </c>
      <c r="B2282" s="78" t="s">
        <v>1122</v>
      </c>
      <c r="C2282" s="78" t="s">
        <v>3</v>
      </c>
      <c r="D2282" s="78"/>
      <c r="E2282" s="79">
        <v>600</v>
      </c>
      <c r="F2282" s="55">
        <v>600</v>
      </c>
      <c r="G2282" s="44">
        <f t="shared" ref="G2282:G2345" si="46">F2282/E2282</f>
        <v>1</v>
      </c>
    </row>
    <row r="2283" spans="1:7" x14ac:dyDescent="0.25">
      <c r="A2283" s="77" t="s">
        <v>999</v>
      </c>
      <c r="B2283" s="78" t="s">
        <v>1122</v>
      </c>
      <c r="C2283" s="78" t="s">
        <v>3</v>
      </c>
      <c r="D2283" s="78" t="s">
        <v>998</v>
      </c>
      <c r="E2283" s="79">
        <v>600</v>
      </c>
      <c r="F2283" s="55">
        <v>600</v>
      </c>
      <c r="G2283" s="44">
        <f t="shared" si="46"/>
        <v>1</v>
      </c>
    </row>
    <row r="2284" spans="1:7" s="65" customFormat="1" ht="63" x14ac:dyDescent="0.25">
      <c r="A2284" s="73" t="s">
        <v>1125</v>
      </c>
      <c r="B2284" s="74" t="s">
        <v>1124</v>
      </c>
      <c r="C2284" s="74"/>
      <c r="D2284" s="74"/>
      <c r="E2284" s="75">
        <v>16522</v>
      </c>
      <c r="F2284" s="54">
        <v>16522</v>
      </c>
      <c r="G2284" s="39">
        <f t="shared" si="46"/>
        <v>1</v>
      </c>
    </row>
    <row r="2285" spans="1:7" x14ac:dyDescent="0.25">
      <c r="A2285" s="77" t="s">
        <v>72</v>
      </c>
      <c r="B2285" s="78" t="s">
        <v>1124</v>
      </c>
      <c r="C2285" s="78" t="s">
        <v>3</v>
      </c>
      <c r="D2285" s="78"/>
      <c r="E2285" s="79">
        <v>16522</v>
      </c>
      <c r="F2285" s="55">
        <v>16522</v>
      </c>
      <c r="G2285" s="44">
        <f t="shared" si="46"/>
        <v>1</v>
      </c>
    </row>
    <row r="2286" spans="1:7" x14ac:dyDescent="0.25">
      <c r="A2286" s="77" t="s">
        <v>999</v>
      </c>
      <c r="B2286" s="78" t="s">
        <v>1124</v>
      </c>
      <c r="C2286" s="78" t="s">
        <v>3</v>
      </c>
      <c r="D2286" s="78" t="s">
        <v>998</v>
      </c>
      <c r="E2286" s="79">
        <v>16522</v>
      </c>
      <c r="F2286" s="55">
        <v>16522</v>
      </c>
      <c r="G2286" s="44">
        <f t="shared" si="46"/>
        <v>1</v>
      </c>
    </row>
    <row r="2287" spans="1:7" s="65" customFormat="1" ht="47.25" x14ac:dyDescent="0.25">
      <c r="A2287" s="73" t="s">
        <v>1127</v>
      </c>
      <c r="B2287" s="74" t="s">
        <v>1126</v>
      </c>
      <c r="C2287" s="74"/>
      <c r="D2287" s="74"/>
      <c r="E2287" s="75">
        <v>62655.5</v>
      </c>
      <c r="F2287" s="54">
        <v>62653.4</v>
      </c>
      <c r="G2287" s="39">
        <f t="shared" si="46"/>
        <v>0.99996648338932737</v>
      </c>
    </row>
    <row r="2288" spans="1:7" x14ac:dyDescent="0.25">
      <c r="A2288" s="77" t="s">
        <v>72</v>
      </c>
      <c r="B2288" s="78" t="s">
        <v>1126</v>
      </c>
      <c r="C2288" s="78" t="s">
        <v>3</v>
      </c>
      <c r="D2288" s="78"/>
      <c r="E2288" s="79">
        <v>62655.5</v>
      </c>
      <c r="F2288" s="55">
        <v>62653.4</v>
      </c>
      <c r="G2288" s="44">
        <f t="shared" si="46"/>
        <v>0.99996648338932737</v>
      </c>
    </row>
    <row r="2289" spans="1:7" x14ac:dyDescent="0.25">
      <c r="A2289" s="77" t="s">
        <v>999</v>
      </c>
      <c r="B2289" s="78" t="s">
        <v>1126</v>
      </c>
      <c r="C2289" s="78" t="s">
        <v>3</v>
      </c>
      <c r="D2289" s="78" t="s">
        <v>998</v>
      </c>
      <c r="E2289" s="79">
        <v>62655.5</v>
      </c>
      <c r="F2289" s="55">
        <v>62653.4</v>
      </c>
      <c r="G2289" s="44">
        <f t="shared" si="46"/>
        <v>0.99996648338932737</v>
      </c>
    </row>
    <row r="2290" spans="1:7" s="65" customFormat="1" ht="31.5" x14ac:dyDescent="0.25">
      <c r="A2290" s="73" t="s">
        <v>1129</v>
      </c>
      <c r="B2290" s="74" t="s">
        <v>1128</v>
      </c>
      <c r="C2290" s="74"/>
      <c r="D2290" s="74"/>
      <c r="E2290" s="75">
        <v>137220</v>
      </c>
      <c r="F2290" s="54">
        <v>137220</v>
      </c>
      <c r="G2290" s="39">
        <f t="shared" si="46"/>
        <v>1</v>
      </c>
    </row>
    <row r="2291" spans="1:7" s="65" customFormat="1" ht="47.25" x14ac:dyDescent="0.25">
      <c r="A2291" s="73" t="s">
        <v>1131</v>
      </c>
      <c r="B2291" s="74" t="s">
        <v>1130</v>
      </c>
      <c r="C2291" s="74"/>
      <c r="D2291" s="74"/>
      <c r="E2291" s="75">
        <v>137220</v>
      </c>
      <c r="F2291" s="54">
        <v>137220</v>
      </c>
      <c r="G2291" s="39">
        <f t="shared" si="46"/>
        <v>1</v>
      </c>
    </row>
    <row r="2292" spans="1:7" s="65" customFormat="1" ht="31.5" x14ac:dyDescent="0.25">
      <c r="A2292" s="73" t="s">
        <v>1133</v>
      </c>
      <c r="B2292" s="74" t="s">
        <v>1132</v>
      </c>
      <c r="C2292" s="74"/>
      <c r="D2292" s="74"/>
      <c r="E2292" s="75">
        <v>17423.2</v>
      </c>
      <c r="F2292" s="54">
        <v>17423.2</v>
      </c>
      <c r="G2292" s="39">
        <f t="shared" si="46"/>
        <v>1</v>
      </c>
    </row>
    <row r="2293" spans="1:7" x14ac:dyDescent="0.25">
      <c r="A2293" s="77" t="s">
        <v>72</v>
      </c>
      <c r="B2293" s="78" t="s">
        <v>1132</v>
      </c>
      <c r="C2293" s="78" t="s">
        <v>3</v>
      </c>
      <c r="D2293" s="78"/>
      <c r="E2293" s="79">
        <v>17423.2</v>
      </c>
      <c r="F2293" s="55">
        <v>17423.2</v>
      </c>
      <c r="G2293" s="44">
        <f t="shared" si="46"/>
        <v>1</v>
      </c>
    </row>
    <row r="2294" spans="1:7" x14ac:dyDescent="0.25">
      <c r="A2294" s="77" t="s">
        <v>999</v>
      </c>
      <c r="B2294" s="78" t="s">
        <v>1132</v>
      </c>
      <c r="C2294" s="78" t="s">
        <v>3</v>
      </c>
      <c r="D2294" s="78" t="s">
        <v>998</v>
      </c>
      <c r="E2294" s="79">
        <v>17423.2</v>
      </c>
      <c r="F2294" s="55">
        <v>17423.2</v>
      </c>
      <c r="G2294" s="44">
        <f t="shared" si="46"/>
        <v>1</v>
      </c>
    </row>
    <row r="2295" spans="1:7" s="65" customFormat="1" ht="47.25" x14ac:dyDescent="0.25">
      <c r="A2295" s="73" t="s">
        <v>1135</v>
      </c>
      <c r="B2295" s="74" t="s">
        <v>1134</v>
      </c>
      <c r="C2295" s="74"/>
      <c r="D2295" s="74"/>
      <c r="E2295" s="75">
        <v>119796.8</v>
      </c>
      <c r="F2295" s="54">
        <v>119796.8</v>
      </c>
      <c r="G2295" s="39">
        <f t="shared" si="46"/>
        <v>1</v>
      </c>
    </row>
    <row r="2296" spans="1:7" ht="31.5" x14ac:dyDescent="0.25">
      <c r="A2296" s="77" t="s">
        <v>41</v>
      </c>
      <c r="B2296" s="78" t="s">
        <v>1134</v>
      </c>
      <c r="C2296" s="78" t="s">
        <v>40</v>
      </c>
      <c r="D2296" s="78"/>
      <c r="E2296" s="79">
        <v>483.2</v>
      </c>
      <c r="F2296" s="55">
        <v>483.2</v>
      </c>
      <c r="G2296" s="44">
        <f t="shared" si="46"/>
        <v>1</v>
      </c>
    </row>
    <row r="2297" spans="1:7" x14ac:dyDescent="0.25">
      <c r="A2297" s="77" t="s">
        <v>999</v>
      </c>
      <c r="B2297" s="78" t="s">
        <v>1134</v>
      </c>
      <c r="C2297" s="78" t="s">
        <v>40</v>
      </c>
      <c r="D2297" s="78" t="s">
        <v>998</v>
      </c>
      <c r="E2297" s="79">
        <v>483.2</v>
      </c>
      <c r="F2297" s="55">
        <v>483.2</v>
      </c>
      <c r="G2297" s="44">
        <f t="shared" si="46"/>
        <v>1</v>
      </c>
    </row>
    <row r="2298" spans="1:7" x14ac:dyDescent="0.25">
      <c r="A2298" s="77" t="s">
        <v>72</v>
      </c>
      <c r="B2298" s="78" t="s">
        <v>1134</v>
      </c>
      <c r="C2298" s="78" t="s">
        <v>3</v>
      </c>
      <c r="D2298" s="78"/>
      <c r="E2298" s="79">
        <v>119313.60000000001</v>
      </c>
      <c r="F2298" s="55">
        <v>119313.60000000001</v>
      </c>
      <c r="G2298" s="44">
        <f t="shared" si="46"/>
        <v>1</v>
      </c>
    </row>
    <row r="2299" spans="1:7" x14ac:dyDescent="0.25">
      <c r="A2299" s="77" t="s">
        <v>999</v>
      </c>
      <c r="B2299" s="78" t="s">
        <v>1134</v>
      </c>
      <c r="C2299" s="78" t="s">
        <v>3</v>
      </c>
      <c r="D2299" s="78" t="s">
        <v>998</v>
      </c>
      <c r="E2299" s="79">
        <v>119313.60000000001</v>
      </c>
      <c r="F2299" s="55">
        <v>119313.60000000001</v>
      </c>
      <c r="G2299" s="44">
        <f t="shared" si="46"/>
        <v>1</v>
      </c>
    </row>
    <row r="2300" spans="1:7" s="65" customFormat="1" ht="31.5" x14ac:dyDescent="0.25">
      <c r="A2300" s="73" t="s">
        <v>1137</v>
      </c>
      <c r="B2300" s="74" t="s">
        <v>1136</v>
      </c>
      <c r="C2300" s="74"/>
      <c r="D2300" s="74"/>
      <c r="E2300" s="75">
        <v>113151</v>
      </c>
      <c r="F2300" s="54">
        <v>113151</v>
      </c>
      <c r="G2300" s="39">
        <f t="shared" si="46"/>
        <v>1</v>
      </c>
    </row>
    <row r="2301" spans="1:7" s="65" customFormat="1" ht="47.25" x14ac:dyDescent="0.25">
      <c r="A2301" s="73" t="s">
        <v>1139</v>
      </c>
      <c r="B2301" s="74" t="s">
        <v>1138</v>
      </c>
      <c r="C2301" s="74"/>
      <c r="D2301" s="74"/>
      <c r="E2301" s="75">
        <v>113151</v>
      </c>
      <c r="F2301" s="54">
        <v>113151</v>
      </c>
      <c r="G2301" s="39">
        <f t="shared" si="46"/>
        <v>1</v>
      </c>
    </row>
    <row r="2302" spans="1:7" s="65" customFormat="1" x14ac:dyDescent="0.25">
      <c r="A2302" s="73" t="s">
        <v>1141</v>
      </c>
      <c r="B2302" s="74" t="s">
        <v>1140</v>
      </c>
      <c r="C2302" s="74"/>
      <c r="D2302" s="74"/>
      <c r="E2302" s="75">
        <v>87023</v>
      </c>
      <c r="F2302" s="54">
        <v>87023</v>
      </c>
      <c r="G2302" s="39">
        <f t="shared" si="46"/>
        <v>1</v>
      </c>
    </row>
    <row r="2303" spans="1:7" x14ac:dyDescent="0.25">
      <c r="A2303" s="77" t="s">
        <v>72</v>
      </c>
      <c r="B2303" s="78" t="s">
        <v>1140</v>
      </c>
      <c r="C2303" s="78" t="s">
        <v>3</v>
      </c>
      <c r="D2303" s="78"/>
      <c r="E2303" s="79">
        <v>87023</v>
      </c>
      <c r="F2303" s="55">
        <v>87023</v>
      </c>
      <c r="G2303" s="44">
        <f t="shared" si="46"/>
        <v>1</v>
      </c>
    </row>
    <row r="2304" spans="1:7" x14ac:dyDescent="0.25">
      <c r="A2304" s="77" t="s">
        <v>999</v>
      </c>
      <c r="B2304" s="78" t="s">
        <v>1140</v>
      </c>
      <c r="C2304" s="78" t="s">
        <v>3</v>
      </c>
      <c r="D2304" s="78" t="s">
        <v>998</v>
      </c>
      <c r="E2304" s="79">
        <v>87023</v>
      </c>
      <c r="F2304" s="55">
        <v>87023</v>
      </c>
      <c r="G2304" s="44">
        <f t="shared" si="46"/>
        <v>1</v>
      </c>
    </row>
    <row r="2305" spans="1:7" s="65" customFormat="1" ht="31.5" x14ac:dyDescent="0.25">
      <c r="A2305" s="73" t="s">
        <v>1143</v>
      </c>
      <c r="B2305" s="74" t="s">
        <v>1142</v>
      </c>
      <c r="C2305" s="74"/>
      <c r="D2305" s="74"/>
      <c r="E2305" s="75">
        <v>26128</v>
      </c>
      <c r="F2305" s="54">
        <v>26128</v>
      </c>
      <c r="G2305" s="39">
        <f t="shared" si="46"/>
        <v>1</v>
      </c>
    </row>
    <row r="2306" spans="1:7" x14ac:dyDescent="0.25">
      <c r="A2306" s="77" t="s">
        <v>72</v>
      </c>
      <c r="B2306" s="78" t="s">
        <v>1142</v>
      </c>
      <c r="C2306" s="78" t="s">
        <v>3</v>
      </c>
      <c r="D2306" s="78"/>
      <c r="E2306" s="79">
        <v>26128</v>
      </c>
      <c r="F2306" s="55">
        <v>26128</v>
      </c>
      <c r="G2306" s="44">
        <f t="shared" si="46"/>
        <v>1</v>
      </c>
    </row>
    <row r="2307" spans="1:7" x14ac:dyDescent="0.25">
      <c r="A2307" s="77" t="s">
        <v>999</v>
      </c>
      <c r="B2307" s="78" t="s">
        <v>1142</v>
      </c>
      <c r="C2307" s="78" t="s">
        <v>3</v>
      </c>
      <c r="D2307" s="78" t="s">
        <v>998</v>
      </c>
      <c r="E2307" s="79">
        <v>26128</v>
      </c>
      <c r="F2307" s="55">
        <v>26128</v>
      </c>
      <c r="G2307" s="44">
        <f t="shared" si="46"/>
        <v>1</v>
      </c>
    </row>
    <row r="2308" spans="1:7" s="65" customFormat="1" ht="63" x14ac:dyDescent="0.25">
      <c r="A2308" s="73" t="s">
        <v>1145</v>
      </c>
      <c r="B2308" s="74" t="s">
        <v>1144</v>
      </c>
      <c r="C2308" s="74"/>
      <c r="D2308" s="74"/>
      <c r="E2308" s="75">
        <v>90493</v>
      </c>
      <c r="F2308" s="54">
        <v>90493</v>
      </c>
      <c r="G2308" s="39">
        <f t="shared" si="46"/>
        <v>1</v>
      </c>
    </row>
    <row r="2309" spans="1:7" s="65" customFormat="1" ht="47.25" x14ac:dyDescent="0.25">
      <c r="A2309" s="73" t="s">
        <v>1147</v>
      </c>
      <c r="B2309" s="74" t="s">
        <v>1146</v>
      </c>
      <c r="C2309" s="74"/>
      <c r="D2309" s="74"/>
      <c r="E2309" s="75">
        <v>90493</v>
      </c>
      <c r="F2309" s="54">
        <v>90493</v>
      </c>
      <c r="G2309" s="39">
        <f t="shared" si="46"/>
        <v>1</v>
      </c>
    </row>
    <row r="2310" spans="1:7" s="65" customFormat="1" x14ac:dyDescent="0.25">
      <c r="A2310" s="73" t="s">
        <v>1149</v>
      </c>
      <c r="B2310" s="74" t="s">
        <v>1148</v>
      </c>
      <c r="C2310" s="74"/>
      <c r="D2310" s="74"/>
      <c r="E2310" s="75">
        <v>72093</v>
      </c>
      <c r="F2310" s="54">
        <v>72093</v>
      </c>
      <c r="G2310" s="39">
        <f t="shared" si="46"/>
        <v>1</v>
      </c>
    </row>
    <row r="2311" spans="1:7" x14ac:dyDescent="0.25">
      <c r="A2311" s="77" t="s">
        <v>72</v>
      </c>
      <c r="B2311" s="78" t="s">
        <v>1148</v>
      </c>
      <c r="C2311" s="78" t="s">
        <v>3</v>
      </c>
      <c r="D2311" s="78"/>
      <c r="E2311" s="79">
        <v>72093</v>
      </c>
      <c r="F2311" s="55">
        <v>72093</v>
      </c>
      <c r="G2311" s="44">
        <f t="shared" si="46"/>
        <v>1</v>
      </c>
    </row>
    <row r="2312" spans="1:7" x14ac:dyDescent="0.25">
      <c r="A2312" s="77" t="s">
        <v>999</v>
      </c>
      <c r="B2312" s="78" t="s">
        <v>1148</v>
      </c>
      <c r="C2312" s="78" t="s">
        <v>3</v>
      </c>
      <c r="D2312" s="78" t="s">
        <v>998</v>
      </c>
      <c r="E2312" s="79">
        <v>72093</v>
      </c>
      <c r="F2312" s="55">
        <v>72093</v>
      </c>
      <c r="G2312" s="44">
        <f t="shared" si="46"/>
        <v>1</v>
      </c>
    </row>
    <row r="2313" spans="1:7" s="65" customFormat="1" ht="31.5" x14ac:dyDescent="0.25">
      <c r="A2313" s="73" t="s">
        <v>1151</v>
      </c>
      <c r="B2313" s="74" t="s">
        <v>1150</v>
      </c>
      <c r="C2313" s="74"/>
      <c r="D2313" s="74"/>
      <c r="E2313" s="75">
        <v>18400</v>
      </c>
      <c r="F2313" s="54">
        <v>18400</v>
      </c>
      <c r="G2313" s="39">
        <f t="shared" si="46"/>
        <v>1</v>
      </c>
    </row>
    <row r="2314" spans="1:7" x14ac:dyDescent="0.25">
      <c r="A2314" s="77" t="s">
        <v>72</v>
      </c>
      <c r="B2314" s="78" t="s">
        <v>1150</v>
      </c>
      <c r="C2314" s="78" t="s">
        <v>3</v>
      </c>
      <c r="D2314" s="78"/>
      <c r="E2314" s="79">
        <v>18400</v>
      </c>
      <c r="F2314" s="55">
        <v>18400</v>
      </c>
      <c r="G2314" s="44">
        <f t="shared" si="46"/>
        <v>1</v>
      </c>
    </row>
    <row r="2315" spans="1:7" x14ac:dyDescent="0.25">
      <c r="A2315" s="77" t="s">
        <v>999</v>
      </c>
      <c r="B2315" s="78" t="s">
        <v>1150</v>
      </c>
      <c r="C2315" s="78" t="s">
        <v>3</v>
      </c>
      <c r="D2315" s="78" t="s">
        <v>998</v>
      </c>
      <c r="E2315" s="79">
        <v>18400</v>
      </c>
      <c r="F2315" s="55">
        <v>18400</v>
      </c>
      <c r="G2315" s="44">
        <f t="shared" si="46"/>
        <v>1</v>
      </c>
    </row>
    <row r="2316" spans="1:7" s="65" customFormat="1" ht="63" x14ac:dyDescent="0.25">
      <c r="A2316" s="73" t="s">
        <v>1153</v>
      </c>
      <c r="B2316" s="74" t="s">
        <v>1152</v>
      </c>
      <c r="C2316" s="74"/>
      <c r="D2316" s="74"/>
      <c r="E2316" s="75">
        <v>4500</v>
      </c>
      <c r="F2316" s="54">
        <v>4500</v>
      </c>
      <c r="G2316" s="39">
        <f t="shared" si="46"/>
        <v>1</v>
      </c>
    </row>
    <row r="2317" spans="1:7" s="65" customFormat="1" ht="63" x14ac:dyDescent="0.25">
      <c r="A2317" s="73" t="s">
        <v>1155</v>
      </c>
      <c r="B2317" s="74" t="s">
        <v>1154</v>
      </c>
      <c r="C2317" s="74"/>
      <c r="D2317" s="74"/>
      <c r="E2317" s="75">
        <v>4500</v>
      </c>
      <c r="F2317" s="54">
        <v>4500</v>
      </c>
      <c r="G2317" s="39">
        <f t="shared" si="46"/>
        <v>1</v>
      </c>
    </row>
    <row r="2318" spans="1:7" s="65" customFormat="1" ht="63" x14ac:dyDescent="0.25">
      <c r="A2318" s="73" t="s">
        <v>1157</v>
      </c>
      <c r="B2318" s="74" t="s">
        <v>1156</v>
      </c>
      <c r="C2318" s="74"/>
      <c r="D2318" s="74"/>
      <c r="E2318" s="75">
        <v>4500</v>
      </c>
      <c r="F2318" s="54">
        <v>4500</v>
      </c>
      <c r="G2318" s="39">
        <f t="shared" si="46"/>
        <v>1</v>
      </c>
    </row>
    <row r="2319" spans="1:7" ht="31.5" x14ac:dyDescent="0.25">
      <c r="A2319" s="77" t="s">
        <v>41</v>
      </c>
      <c r="B2319" s="78" t="s">
        <v>1156</v>
      </c>
      <c r="C2319" s="78" t="s">
        <v>40</v>
      </c>
      <c r="D2319" s="78"/>
      <c r="E2319" s="79">
        <v>4500</v>
      </c>
      <c r="F2319" s="55">
        <v>4500</v>
      </c>
      <c r="G2319" s="44">
        <f t="shared" si="46"/>
        <v>1</v>
      </c>
    </row>
    <row r="2320" spans="1:7" x14ac:dyDescent="0.25">
      <c r="A2320" s="77" t="s">
        <v>999</v>
      </c>
      <c r="B2320" s="78" t="s">
        <v>1156</v>
      </c>
      <c r="C2320" s="78" t="s">
        <v>40</v>
      </c>
      <c r="D2320" s="78" t="s">
        <v>998</v>
      </c>
      <c r="E2320" s="79">
        <v>4500</v>
      </c>
      <c r="F2320" s="55">
        <v>4500</v>
      </c>
      <c r="G2320" s="44">
        <f t="shared" si="46"/>
        <v>1</v>
      </c>
    </row>
    <row r="2321" spans="1:7" s="65" customFormat="1" ht="31.5" x14ac:dyDescent="0.25">
      <c r="A2321" s="73" t="s">
        <v>1186</v>
      </c>
      <c r="B2321" s="74" t="s">
        <v>1185</v>
      </c>
      <c r="C2321" s="74"/>
      <c r="D2321" s="74"/>
      <c r="E2321" s="75">
        <v>1018228</v>
      </c>
      <c r="F2321" s="54">
        <v>869366.6</v>
      </c>
      <c r="G2321" s="39">
        <f t="shared" si="46"/>
        <v>0.85380347034259518</v>
      </c>
    </row>
    <row r="2322" spans="1:7" s="65" customFormat="1" ht="78.75" x14ac:dyDescent="0.25">
      <c r="A2322" s="73" t="s">
        <v>1188</v>
      </c>
      <c r="B2322" s="74" t="s">
        <v>1187</v>
      </c>
      <c r="C2322" s="74"/>
      <c r="D2322" s="74"/>
      <c r="E2322" s="75">
        <v>183469.9</v>
      </c>
      <c r="F2322" s="54">
        <v>183463</v>
      </c>
      <c r="G2322" s="39">
        <f t="shared" si="46"/>
        <v>0.99996239165116463</v>
      </c>
    </row>
    <row r="2323" spans="1:7" s="65" customFormat="1" ht="63" x14ac:dyDescent="0.25">
      <c r="A2323" s="73" t="s">
        <v>1190</v>
      </c>
      <c r="B2323" s="74" t="s">
        <v>1189</v>
      </c>
      <c r="C2323" s="74"/>
      <c r="D2323" s="74"/>
      <c r="E2323" s="75">
        <v>86362.3</v>
      </c>
      <c r="F2323" s="54">
        <v>86359.1</v>
      </c>
      <c r="G2323" s="39">
        <f t="shared" si="46"/>
        <v>0.99996294679507147</v>
      </c>
    </row>
    <row r="2324" spans="1:7" x14ac:dyDescent="0.25">
      <c r="A2324" s="77" t="s">
        <v>81</v>
      </c>
      <c r="B2324" s="78" t="s">
        <v>1189</v>
      </c>
      <c r="C2324" s="78" t="s">
        <v>80</v>
      </c>
      <c r="D2324" s="78"/>
      <c r="E2324" s="79">
        <v>84521.5</v>
      </c>
      <c r="F2324" s="55">
        <v>84518.3</v>
      </c>
      <c r="G2324" s="44">
        <f t="shared" si="46"/>
        <v>0.9999621398105808</v>
      </c>
    </row>
    <row r="2325" spans="1:7" x14ac:dyDescent="0.25">
      <c r="A2325" s="77" t="s">
        <v>164</v>
      </c>
      <c r="B2325" s="78" t="s">
        <v>1189</v>
      </c>
      <c r="C2325" s="78" t="s">
        <v>80</v>
      </c>
      <c r="D2325" s="78" t="s">
        <v>163</v>
      </c>
      <c r="E2325" s="79">
        <v>84521.5</v>
      </c>
      <c r="F2325" s="55">
        <v>84518.3</v>
      </c>
      <c r="G2325" s="44">
        <f t="shared" si="46"/>
        <v>0.9999621398105808</v>
      </c>
    </row>
    <row r="2326" spans="1:7" x14ac:dyDescent="0.25">
      <c r="A2326" s="77" t="s">
        <v>113</v>
      </c>
      <c r="B2326" s="78" t="s">
        <v>1189</v>
      </c>
      <c r="C2326" s="78" t="s">
        <v>112</v>
      </c>
      <c r="D2326" s="78"/>
      <c r="E2326" s="79">
        <v>1840.8</v>
      </c>
      <c r="F2326" s="55">
        <v>1840.8</v>
      </c>
      <c r="G2326" s="44">
        <f t="shared" si="46"/>
        <v>1</v>
      </c>
    </row>
    <row r="2327" spans="1:7" x14ac:dyDescent="0.25">
      <c r="A2327" s="77" t="s">
        <v>1184</v>
      </c>
      <c r="B2327" s="78" t="s">
        <v>1189</v>
      </c>
      <c r="C2327" s="78" t="s">
        <v>112</v>
      </c>
      <c r="D2327" s="78" t="s">
        <v>1183</v>
      </c>
      <c r="E2327" s="79">
        <v>1840.8</v>
      </c>
      <c r="F2327" s="55">
        <v>1840.8</v>
      </c>
      <c r="G2327" s="44">
        <f t="shared" si="46"/>
        <v>1</v>
      </c>
    </row>
    <row r="2328" spans="1:7" s="65" customFormat="1" ht="63" x14ac:dyDescent="0.25">
      <c r="A2328" s="73" t="s">
        <v>1201</v>
      </c>
      <c r="B2328" s="74" t="s">
        <v>1200</v>
      </c>
      <c r="C2328" s="74"/>
      <c r="D2328" s="74"/>
      <c r="E2328" s="75">
        <v>95079.5</v>
      </c>
      <c r="F2328" s="54">
        <v>95075.9</v>
      </c>
      <c r="G2328" s="39">
        <f t="shared" si="46"/>
        <v>0.99996213694855351</v>
      </c>
    </row>
    <row r="2329" spans="1:7" x14ac:dyDescent="0.25">
      <c r="A2329" s="77" t="s">
        <v>81</v>
      </c>
      <c r="B2329" s="78" t="s">
        <v>1200</v>
      </c>
      <c r="C2329" s="78" t="s">
        <v>80</v>
      </c>
      <c r="D2329" s="78"/>
      <c r="E2329" s="79">
        <v>95079.5</v>
      </c>
      <c r="F2329" s="55">
        <v>95075.9</v>
      </c>
      <c r="G2329" s="44">
        <f t="shared" si="46"/>
        <v>0.99996213694855351</v>
      </c>
    </row>
    <row r="2330" spans="1:7" x14ac:dyDescent="0.25">
      <c r="A2330" s="77" t="s">
        <v>164</v>
      </c>
      <c r="B2330" s="78" t="s">
        <v>1200</v>
      </c>
      <c r="C2330" s="78" t="s">
        <v>80</v>
      </c>
      <c r="D2330" s="78" t="s">
        <v>163</v>
      </c>
      <c r="E2330" s="79">
        <v>95079.5</v>
      </c>
      <c r="F2330" s="55">
        <v>95075.9</v>
      </c>
      <c r="G2330" s="44">
        <f t="shared" si="46"/>
        <v>0.99996213694855351</v>
      </c>
    </row>
    <row r="2331" spans="1:7" s="65" customFormat="1" ht="141.75" x14ac:dyDescent="0.25">
      <c r="A2331" s="81" t="s">
        <v>1192</v>
      </c>
      <c r="B2331" s="74" t="s">
        <v>1191</v>
      </c>
      <c r="C2331" s="74"/>
      <c r="D2331" s="74"/>
      <c r="E2331" s="75">
        <v>2028.1</v>
      </c>
      <c r="F2331" s="54">
        <v>2028</v>
      </c>
      <c r="G2331" s="39">
        <f t="shared" si="46"/>
        <v>0.99995069276662896</v>
      </c>
    </row>
    <row r="2332" spans="1:7" x14ac:dyDescent="0.25">
      <c r="A2332" s="77" t="s">
        <v>113</v>
      </c>
      <c r="B2332" s="78" t="s">
        <v>1191</v>
      </c>
      <c r="C2332" s="78" t="s">
        <v>112</v>
      </c>
      <c r="D2332" s="78"/>
      <c r="E2332" s="79">
        <v>2028.1</v>
      </c>
      <c r="F2332" s="55">
        <v>2028</v>
      </c>
      <c r="G2332" s="44">
        <f t="shared" si="46"/>
        <v>0.99995069276662896</v>
      </c>
    </row>
    <row r="2333" spans="1:7" x14ac:dyDescent="0.25">
      <c r="A2333" s="77" t="s">
        <v>1184</v>
      </c>
      <c r="B2333" s="78" t="s">
        <v>1191</v>
      </c>
      <c r="C2333" s="78" t="s">
        <v>112</v>
      </c>
      <c r="D2333" s="78" t="s">
        <v>1183</v>
      </c>
      <c r="E2333" s="79">
        <v>2028.1</v>
      </c>
      <c r="F2333" s="55">
        <v>2028</v>
      </c>
      <c r="G2333" s="44">
        <f t="shared" si="46"/>
        <v>0.99995069276662896</v>
      </c>
    </row>
    <row r="2334" spans="1:7" s="65" customFormat="1" ht="47.25" x14ac:dyDescent="0.25">
      <c r="A2334" s="73" t="s">
        <v>1196</v>
      </c>
      <c r="B2334" s="74" t="s">
        <v>1195</v>
      </c>
      <c r="C2334" s="74"/>
      <c r="D2334" s="74"/>
      <c r="E2334" s="75">
        <v>11534.8</v>
      </c>
      <c r="F2334" s="54">
        <v>11532.6</v>
      </c>
      <c r="G2334" s="39">
        <f t="shared" si="46"/>
        <v>0.99980927280923826</v>
      </c>
    </row>
    <row r="2335" spans="1:7" s="65" customFormat="1" ht="63" x14ac:dyDescent="0.25">
      <c r="A2335" s="73" t="s">
        <v>1190</v>
      </c>
      <c r="B2335" s="74" t="s">
        <v>1197</v>
      </c>
      <c r="C2335" s="74"/>
      <c r="D2335" s="74"/>
      <c r="E2335" s="75">
        <v>2843.2</v>
      </c>
      <c r="F2335" s="54">
        <v>2843.2</v>
      </c>
      <c r="G2335" s="39">
        <f t="shared" si="46"/>
        <v>1</v>
      </c>
    </row>
    <row r="2336" spans="1:7" x14ac:dyDescent="0.25">
      <c r="A2336" s="77" t="s">
        <v>113</v>
      </c>
      <c r="B2336" s="78" t="s">
        <v>1197</v>
      </c>
      <c r="C2336" s="78" t="s">
        <v>112</v>
      </c>
      <c r="D2336" s="78"/>
      <c r="E2336" s="79">
        <v>2843.2</v>
      </c>
      <c r="F2336" s="55">
        <v>2843.2</v>
      </c>
      <c r="G2336" s="44">
        <f t="shared" si="46"/>
        <v>1</v>
      </c>
    </row>
    <row r="2337" spans="1:7" x14ac:dyDescent="0.25">
      <c r="A2337" s="77" t="s">
        <v>1194</v>
      </c>
      <c r="B2337" s="78" t="s">
        <v>1197</v>
      </c>
      <c r="C2337" s="78" t="s">
        <v>112</v>
      </c>
      <c r="D2337" s="78" t="s">
        <v>1193</v>
      </c>
      <c r="E2337" s="79">
        <v>2843.2</v>
      </c>
      <c r="F2337" s="55">
        <v>2843.2</v>
      </c>
      <c r="G2337" s="44">
        <f t="shared" si="46"/>
        <v>1</v>
      </c>
    </row>
    <row r="2338" spans="1:7" s="65" customFormat="1" ht="110.25" x14ac:dyDescent="0.25">
      <c r="A2338" s="81" t="s">
        <v>1199</v>
      </c>
      <c r="B2338" s="74" t="s">
        <v>1198</v>
      </c>
      <c r="C2338" s="74"/>
      <c r="D2338" s="74"/>
      <c r="E2338" s="75">
        <v>8691.6</v>
      </c>
      <c r="F2338" s="54">
        <v>8689.4</v>
      </c>
      <c r="G2338" s="39">
        <f t="shared" si="46"/>
        <v>0.99974688204703388</v>
      </c>
    </row>
    <row r="2339" spans="1:7" x14ac:dyDescent="0.25">
      <c r="A2339" s="77" t="s">
        <v>113</v>
      </c>
      <c r="B2339" s="78" t="s">
        <v>1198</v>
      </c>
      <c r="C2339" s="78" t="s">
        <v>112</v>
      </c>
      <c r="D2339" s="78"/>
      <c r="E2339" s="79">
        <v>8691.6</v>
      </c>
      <c r="F2339" s="55">
        <v>8689.4</v>
      </c>
      <c r="G2339" s="44">
        <f t="shared" si="46"/>
        <v>0.99974688204703388</v>
      </c>
    </row>
    <row r="2340" spans="1:7" x14ac:dyDescent="0.25">
      <c r="A2340" s="77" t="s">
        <v>1194</v>
      </c>
      <c r="B2340" s="78" t="s">
        <v>1198</v>
      </c>
      <c r="C2340" s="78" t="s">
        <v>112</v>
      </c>
      <c r="D2340" s="78" t="s">
        <v>1193</v>
      </c>
      <c r="E2340" s="79">
        <v>8691.6</v>
      </c>
      <c r="F2340" s="55">
        <v>8689.4</v>
      </c>
      <c r="G2340" s="44">
        <f t="shared" si="46"/>
        <v>0.99974688204703388</v>
      </c>
    </row>
    <row r="2341" spans="1:7" s="65" customFormat="1" ht="47.25" x14ac:dyDescent="0.25">
      <c r="A2341" s="73" t="s">
        <v>1350</v>
      </c>
      <c r="B2341" s="74" t="s">
        <v>1349</v>
      </c>
      <c r="C2341" s="74"/>
      <c r="D2341" s="74"/>
      <c r="E2341" s="75">
        <v>488159.3</v>
      </c>
      <c r="F2341" s="54">
        <v>381107.8</v>
      </c>
      <c r="G2341" s="39">
        <f t="shared" si="46"/>
        <v>0.78070375797408753</v>
      </c>
    </row>
    <row r="2342" spans="1:7" s="65" customFormat="1" ht="63" x14ac:dyDescent="0.25">
      <c r="A2342" s="73" t="s">
        <v>1190</v>
      </c>
      <c r="B2342" s="74" t="s">
        <v>1351</v>
      </c>
      <c r="C2342" s="74"/>
      <c r="D2342" s="74"/>
      <c r="E2342" s="75">
        <v>82322.2</v>
      </c>
      <c r="F2342" s="54">
        <v>82322.2</v>
      </c>
      <c r="G2342" s="39">
        <f t="shared" si="46"/>
        <v>1</v>
      </c>
    </row>
    <row r="2343" spans="1:7" ht="31.5" x14ac:dyDescent="0.25">
      <c r="A2343" s="77" t="s">
        <v>362</v>
      </c>
      <c r="B2343" s="78" t="s">
        <v>1351</v>
      </c>
      <c r="C2343" s="78" t="s">
        <v>361</v>
      </c>
      <c r="D2343" s="78"/>
      <c r="E2343" s="79">
        <v>17910</v>
      </c>
      <c r="F2343" s="55">
        <v>17910</v>
      </c>
      <c r="G2343" s="44">
        <f t="shared" si="46"/>
        <v>1</v>
      </c>
    </row>
    <row r="2344" spans="1:7" x14ac:dyDescent="0.25">
      <c r="A2344" s="77" t="s">
        <v>64</v>
      </c>
      <c r="B2344" s="78" t="s">
        <v>1351</v>
      </c>
      <c r="C2344" s="78" t="s">
        <v>361</v>
      </c>
      <c r="D2344" s="78" t="s">
        <v>63</v>
      </c>
      <c r="E2344" s="79">
        <v>13740</v>
      </c>
      <c r="F2344" s="55">
        <v>13740</v>
      </c>
      <c r="G2344" s="44">
        <f t="shared" si="46"/>
        <v>1</v>
      </c>
    </row>
    <row r="2345" spans="1:7" x14ac:dyDescent="0.25">
      <c r="A2345" s="77" t="s">
        <v>300</v>
      </c>
      <c r="B2345" s="78" t="s">
        <v>1351</v>
      </c>
      <c r="C2345" s="78" t="s">
        <v>361</v>
      </c>
      <c r="D2345" s="78" t="s">
        <v>299</v>
      </c>
      <c r="E2345" s="79">
        <v>4170</v>
      </c>
      <c r="F2345" s="55">
        <v>4170</v>
      </c>
      <c r="G2345" s="44">
        <f t="shared" si="46"/>
        <v>1</v>
      </c>
    </row>
    <row r="2346" spans="1:7" x14ac:dyDescent="0.25">
      <c r="A2346" s="77" t="s">
        <v>113</v>
      </c>
      <c r="B2346" s="78" t="s">
        <v>1351</v>
      </c>
      <c r="C2346" s="78" t="s">
        <v>112</v>
      </c>
      <c r="D2346" s="78"/>
      <c r="E2346" s="79">
        <v>64412.2</v>
      </c>
      <c r="F2346" s="55">
        <v>64412.2</v>
      </c>
      <c r="G2346" s="44">
        <f t="shared" ref="G2346:G2392" si="47">F2346/E2346</f>
        <v>1</v>
      </c>
    </row>
    <row r="2347" spans="1:7" x14ac:dyDescent="0.25">
      <c r="A2347" s="77" t="s">
        <v>1313</v>
      </c>
      <c r="B2347" s="78" t="s">
        <v>1351</v>
      </c>
      <c r="C2347" s="78" t="s">
        <v>112</v>
      </c>
      <c r="D2347" s="78" t="s">
        <v>1312</v>
      </c>
      <c r="E2347" s="79">
        <v>50172.2</v>
      </c>
      <c r="F2347" s="55">
        <v>50172.2</v>
      </c>
      <c r="G2347" s="44">
        <f t="shared" si="47"/>
        <v>1</v>
      </c>
    </row>
    <row r="2348" spans="1:7" x14ac:dyDescent="0.25">
      <c r="A2348" s="77" t="s">
        <v>45</v>
      </c>
      <c r="B2348" s="78" t="s">
        <v>1351</v>
      </c>
      <c r="C2348" s="78" t="s">
        <v>112</v>
      </c>
      <c r="D2348" s="78" t="s">
        <v>44</v>
      </c>
      <c r="E2348" s="79">
        <v>14240</v>
      </c>
      <c r="F2348" s="55">
        <v>14240</v>
      </c>
      <c r="G2348" s="44">
        <f t="shared" si="47"/>
        <v>1</v>
      </c>
    </row>
    <row r="2349" spans="1:7" s="65" customFormat="1" ht="63" x14ac:dyDescent="0.25">
      <c r="A2349" s="73" t="s">
        <v>1201</v>
      </c>
      <c r="B2349" s="74" t="s">
        <v>1566</v>
      </c>
      <c r="C2349" s="74"/>
      <c r="D2349" s="74"/>
      <c r="E2349" s="75">
        <v>274454</v>
      </c>
      <c r="F2349" s="54">
        <v>210622.8</v>
      </c>
      <c r="G2349" s="39">
        <f t="shared" si="47"/>
        <v>0.76742477792271191</v>
      </c>
    </row>
    <row r="2350" spans="1:7" ht="31.5" x14ac:dyDescent="0.25">
      <c r="A2350" s="77" t="s">
        <v>362</v>
      </c>
      <c r="B2350" s="78" t="s">
        <v>1566</v>
      </c>
      <c r="C2350" s="78" t="s">
        <v>361</v>
      </c>
      <c r="D2350" s="78"/>
      <c r="E2350" s="79">
        <v>274454</v>
      </c>
      <c r="F2350" s="55">
        <v>210622.8</v>
      </c>
      <c r="G2350" s="44">
        <f t="shared" si="47"/>
        <v>0.76742477792271191</v>
      </c>
    </row>
    <row r="2351" spans="1:7" x14ac:dyDescent="0.25">
      <c r="A2351" s="77" t="s">
        <v>64</v>
      </c>
      <c r="B2351" s="78" t="s">
        <v>1566</v>
      </c>
      <c r="C2351" s="78" t="s">
        <v>361</v>
      </c>
      <c r="D2351" s="78" t="s">
        <v>63</v>
      </c>
      <c r="E2351" s="79">
        <v>205203.8</v>
      </c>
      <c r="F2351" s="55">
        <v>153001.29999999999</v>
      </c>
      <c r="G2351" s="44">
        <f t="shared" si="47"/>
        <v>0.7456065628414289</v>
      </c>
    </row>
    <row r="2352" spans="1:7" x14ac:dyDescent="0.25">
      <c r="A2352" s="77" t="s">
        <v>300</v>
      </c>
      <c r="B2352" s="78" t="s">
        <v>1566</v>
      </c>
      <c r="C2352" s="78" t="s">
        <v>361</v>
      </c>
      <c r="D2352" s="78" t="s">
        <v>299</v>
      </c>
      <c r="E2352" s="79">
        <v>69250.2</v>
      </c>
      <c r="F2352" s="55">
        <v>57621.5</v>
      </c>
      <c r="G2352" s="44">
        <f t="shared" si="47"/>
        <v>0.8320770192721465</v>
      </c>
    </row>
    <row r="2353" spans="1:7" s="65" customFormat="1" ht="78.75" x14ac:dyDescent="0.25">
      <c r="A2353" s="73" t="s">
        <v>1353</v>
      </c>
      <c r="B2353" s="74" t="s">
        <v>1352</v>
      </c>
      <c r="C2353" s="74"/>
      <c r="D2353" s="74"/>
      <c r="E2353" s="75">
        <v>48140</v>
      </c>
      <c r="F2353" s="54">
        <v>36560.699999999997</v>
      </c>
      <c r="G2353" s="39">
        <f t="shared" si="47"/>
        <v>0.75946614042376392</v>
      </c>
    </row>
    <row r="2354" spans="1:7" x14ac:dyDescent="0.25">
      <c r="A2354" s="77" t="s">
        <v>113</v>
      </c>
      <c r="B2354" s="78" t="s">
        <v>1352</v>
      </c>
      <c r="C2354" s="78" t="s">
        <v>112</v>
      </c>
      <c r="D2354" s="78"/>
      <c r="E2354" s="79">
        <v>48140</v>
      </c>
      <c r="F2354" s="55">
        <v>36560.699999999997</v>
      </c>
      <c r="G2354" s="44">
        <f t="shared" si="47"/>
        <v>0.75946614042376392</v>
      </c>
    </row>
    <row r="2355" spans="1:7" x14ac:dyDescent="0.25">
      <c r="A2355" s="77" t="s">
        <v>1313</v>
      </c>
      <c r="B2355" s="78" t="s">
        <v>1352</v>
      </c>
      <c r="C2355" s="78" t="s">
        <v>112</v>
      </c>
      <c r="D2355" s="78" t="s">
        <v>1312</v>
      </c>
      <c r="E2355" s="79">
        <v>48140</v>
      </c>
      <c r="F2355" s="55">
        <v>36560.699999999997</v>
      </c>
      <c r="G2355" s="44">
        <f t="shared" si="47"/>
        <v>0.75946614042376392</v>
      </c>
    </row>
    <row r="2356" spans="1:7" s="65" customFormat="1" ht="78.75" x14ac:dyDescent="0.25">
      <c r="A2356" s="73" t="s">
        <v>1355</v>
      </c>
      <c r="B2356" s="74" t="s">
        <v>1354</v>
      </c>
      <c r="C2356" s="74"/>
      <c r="D2356" s="74"/>
      <c r="E2356" s="75">
        <v>6000</v>
      </c>
      <c r="F2356" s="54">
        <v>6000</v>
      </c>
      <c r="G2356" s="39">
        <f t="shared" si="47"/>
        <v>1</v>
      </c>
    </row>
    <row r="2357" spans="1:7" x14ac:dyDescent="0.25">
      <c r="A2357" s="77" t="s">
        <v>113</v>
      </c>
      <c r="B2357" s="78" t="s">
        <v>1354</v>
      </c>
      <c r="C2357" s="78" t="s">
        <v>112</v>
      </c>
      <c r="D2357" s="78"/>
      <c r="E2357" s="79">
        <v>6000</v>
      </c>
      <c r="F2357" s="55">
        <v>6000</v>
      </c>
      <c r="G2357" s="44">
        <f t="shared" si="47"/>
        <v>1</v>
      </c>
    </row>
    <row r="2358" spans="1:7" x14ac:dyDescent="0.25">
      <c r="A2358" s="77" t="s">
        <v>1313</v>
      </c>
      <c r="B2358" s="78" t="s">
        <v>1354</v>
      </c>
      <c r="C2358" s="78" t="s">
        <v>112</v>
      </c>
      <c r="D2358" s="78" t="s">
        <v>1312</v>
      </c>
      <c r="E2358" s="79">
        <v>6000</v>
      </c>
      <c r="F2358" s="55">
        <v>6000</v>
      </c>
      <c r="G2358" s="44">
        <f t="shared" si="47"/>
        <v>1</v>
      </c>
    </row>
    <row r="2359" spans="1:7" s="65" customFormat="1" ht="94.5" x14ac:dyDescent="0.25">
      <c r="A2359" s="73" t="s">
        <v>1568</v>
      </c>
      <c r="B2359" s="74" t="s">
        <v>1567</v>
      </c>
      <c r="C2359" s="74"/>
      <c r="D2359" s="74"/>
      <c r="E2359" s="75">
        <v>30346.5</v>
      </c>
      <c r="F2359" s="54">
        <v>30346.5</v>
      </c>
      <c r="G2359" s="39">
        <f t="shared" si="47"/>
        <v>1</v>
      </c>
    </row>
    <row r="2360" spans="1:7" x14ac:dyDescent="0.25">
      <c r="A2360" s="77" t="s">
        <v>113</v>
      </c>
      <c r="B2360" s="78" t="s">
        <v>1567</v>
      </c>
      <c r="C2360" s="78" t="s">
        <v>112</v>
      </c>
      <c r="D2360" s="78"/>
      <c r="E2360" s="79">
        <v>30346.5</v>
      </c>
      <c r="F2360" s="55">
        <v>30346.5</v>
      </c>
      <c r="G2360" s="44">
        <f t="shared" si="47"/>
        <v>1</v>
      </c>
    </row>
    <row r="2361" spans="1:7" x14ac:dyDescent="0.25">
      <c r="A2361" s="77" t="s">
        <v>64</v>
      </c>
      <c r="B2361" s="78" t="s">
        <v>1567</v>
      </c>
      <c r="C2361" s="78" t="s">
        <v>112</v>
      </c>
      <c r="D2361" s="78" t="s">
        <v>63</v>
      </c>
      <c r="E2361" s="79">
        <v>30346.5</v>
      </c>
      <c r="F2361" s="55">
        <v>30346.5</v>
      </c>
      <c r="G2361" s="44">
        <f t="shared" si="47"/>
        <v>1</v>
      </c>
    </row>
    <row r="2362" spans="1:7" s="65" customFormat="1" ht="94.5" x14ac:dyDescent="0.25">
      <c r="A2362" s="73" t="s">
        <v>1601</v>
      </c>
      <c r="B2362" s="74" t="s">
        <v>1600</v>
      </c>
      <c r="C2362" s="74"/>
      <c r="D2362" s="74"/>
      <c r="E2362" s="75">
        <v>14665.9</v>
      </c>
      <c r="F2362" s="54">
        <v>13141.5</v>
      </c>
      <c r="G2362" s="39">
        <f t="shared" si="47"/>
        <v>0.89605820304243178</v>
      </c>
    </row>
    <row r="2363" spans="1:7" x14ac:dyDescent="0.25">
      <c r="A2363" s="77" t="s">
        <v>113</v>
      </c>
      <c r="B2363" s="78" t="s">
        <v>1600</v>
      </c>
      <c r="C2363" s="78" t="s">
        <v>112</v>
      </c>
      <c r="D2363" s="78"/>
      <c r="E2363" s="79">
        <v>14665.9</v>
      </c>
      <c r="F2363" s="55">
        <v>13141.5</v>
      </c>
      <c r="G2363" s="44">
        <f t="shared" si="47"/>
        <v>0.89605820304243178</v>
      </c>
    </row>
    <row r="2364" spans="1:7" x14ac:dyDescent="0.25">
      <c r="A2364" s="77" t="s">
        <v>45</v>
      </c>
      <c r="B2364" s="78" t="s">
        <v>1600</v>
      </c>
      <c r="C2364" s="78" t="s">
        <v>112</v>
      </c>
      <c r="D2364" s="78" t="s">
        <v>44</v>
      </c>
      <c r="E2364" s="79">
        <v>14665.9</v>
      </c>
      <c r="F2364" s="55">
        <v>13141.5</v>
      </c>
      <c r="G2364" s="44">
        <f t="shared" si="47"/>
        <v>0.89605820304243178</v>
      </c>
    </row>
    <row r="2365" spans="1:7" s="65" customFormat="1" ht="94.5" x14ac:dyDescent="0.25">
      <c r="A2365" s="73" t="s">
        <v>1578</v>
      </c>
      <c r="B2365" s="74" t="s">
        <v>1577</v>
      </c>
      <c r="C2365" s="74"/>
      <c r="D2365" s="74"/>
      <c r="E2365" s="75">
        <v>32230.7</v>
      </c>
      <c r="F2365" s="54">
        <v>2114.1</v>
      </c>
      <c r="G2365" s="39">
        <f t="shared" si="47"/>
        <v>6.5592742323312858E-2</v>
      </c>
    </row>
    <row r="2366" spans="1:7" x14ac:dyDescent="0.25">
      <c r="A2366" s="77" t="s">
        <v>113</v>
      </c>
      <c r="B2366" s="78" t="s">
        <v>1577</v>
      </c>
      <c r="C2366" s="78" t="s">
        <v>112</v>
      </c>
      <c r="D2366" s="78"/>
      <c r="E2366" s="79">
        <v>32230.7</v>
      </c>
      <c r="F2366" s="55">
        <v>2114.1</v>
      </c>
      <c r="G2366" s="44">
        <f t="shared" si="47"/>
        <v>6.5592742323312858E-2</v>
      </c>
    </row>
    <row r="2367" spans="1:7" x14ac:dyDescent="0.25">
      <c r="A2367" s="77" t="s">
        <v>33</v>
      </c>
      <c r="B2367" s="78" t="s">
        <v>1577</v>
      </c>
      <c r="C2367" s="78" t="s">
        <v>112</v>
      </c>
      <c r="D2367" s="78" t="s">
        <v>32</v>
      </c>
      <c r="E2367" s="79">
        <v>32230.7</v>
      </c>
      <c r="F2367" s="55">
        <v>2114.1</v>
      </c>
      <c r="G2367" s="44">
        <f t="shared" si="47"/>
        <v>6.5592742323312858E-2</v>
      </c>
    </row>
    <row r="2368" spans="1:7" s="65" customFormat="1" ht="126" x14ac:dyDescent="0.25">
      <c r="A2368" s="81" t="s">
        <v>1480</v>
      </c>
      <c r="B2368" s="74" t="s">
        <v>1479</v>
      </c>
      <c r="C2368" s="74"/>
      <c r="D2368" s="74"/>
      <c r="E2368" s="75">
        <v>335064</v>
      </c>
      <c r="F2368" s="54">
        <v>293263.2</v>
      </c>
      <c r="G2368" s="39">
        <f t="shared" si="47"/>
        <v>0.8752453262660268</v>
      </c>
    </row>
    <row r="2369" spans="1:7" s="65" customFormat="1" ht="94.5" x14ac:dyDescent="0.25">
      <c r="A2369" s="73" t="s">
        <v>39</v>
      </c>
      <c r="B2369" s="74" t="s">
        <v>1481</v>
      </c>
      <c r="C2369" s="74"/>
      <c r="D2369" s="74"/>
      <c r="E2369" s="75">
        <v>36958.699999999997</v>
      </c>
      <c r="F2369" s="54">
        <v>19328.7</v>
      </c>
      <c r="G2369" s="39">
        <f t="shared" si="47"/>
        <v>0.522981057234156</v>
      </c>
    </row>
    <row r="2370" spans="1:7" ht="31.5" x14ac:dyDescent="0.25">
      <c r="A2370" s="77" t="s">
        <v>362</v>
      </c>
      <c r="B2370" s="78" t="s">
        <v>1481</v>
      </c>
      <c r="C2370" s="78" t="s">
        <v>361</v>
      </c>
      <c r="D2370" s="78"/>
      <c r="E2370" s="79">
        <v>36958.699999999997</v>
      </c>
      <c r="F2370" s="55">
        <v>19328.7</v>
      </c>
      <c r="G2370" s="44">
        <f t="shared" si="47"/>
        <v>0.522981057234156</v>
      </c>
    </row>
    <row r="2371" spans="1:7" x14ac:dyDescent="0.25">
      <c r="A2371" s="77" t="s">
        <v>1440</v>
      </c>
      <c r="B2371" s="78" t="s">
        <v>1481</v>
      </c>
      <c r="C2371" s="78" t="s">
        <v>361</v>
      </c>
      <c r="D2371" s="78" t="s">
        <v>1439</v>
      </c>
      <c r="E2371" s="79">
        <v>36958.699999999997</v>
      </c>
      <c r="F2371" s="55">
        <v>19328.7</v>
      </c>
      <c r="G2371" s="44">
        <f t="shared" si="47"/>
        <v>0.522981057234156</v>
      </c>
    </row>
    <row r="2372" spans="1:7" s="65" customFormat="1" ht="63" x14ac:dyDescent="0.25">
      <c r="A2372" s="73" t="s">
        <v>1190</v>
      </c>
      <c r="B2372" s="74" t="s">
        <v>1482</v>
      </c>
      <c r="C2372" s="74"/>
      <c r="D2372" s="74"/>
      <c r="E2372" s="75">
        <v>84993.5</v>
      </c>
      <c r="F2372" s="54">
        <v>84993.5</v>
      </c>
      <c r="G2372" s="39">
        <f t="shared" si="47"/>
        <v>1</v>
      </c>
    </row>
    <row r="2373" spans="1:7" x14ac:dyDescent="0.25">
      <c r="A2373" s="77" t="s">
        <v>113</v>
      </c>
      <c r="B2373" s="78" t="s">
        <v>1482</v>
      </c>
      <c r="C2373" s="78" t="s">
        <v>112</v>
      </c>
      <c r="D2373" s="78"/>
      <c r="E2373" s="79">
        <v>84993.5</v>
      </c>
      <c r="F2373" s="55">
        <v>84993.5</v>
      </c>
      <c r="G2373" s="44">
        <f t="shared" si="47"/>
        <v>1</v>
      </c>
    </row>
    <row r="2374" spans="1:7" x14ac:dyDescent="0.25">
      <c r="A2374" s="77" t="s">
        <v>1440</v>
      </c>
      <c r="B2374" s="78" t="s">
        <v>1482</v>
      </c>
      <c r="C2374" s="78" t="s">
        <v>112</v>
      </c>
      <c r="D2374" s="78" t="s">
        <v>1439</v>
      </c>
      <c r="E2374" s="79">
        <v>84993.5</v>
      </c>
      <c r="F2374" s="55">
        <v>84993.5</v>
      </c>
      <c r="G2374" s="44">
        <f t="shared" si="47"/>
        <v>1</v>
      </c>
    </row>
    <row r="2375" spans="1:7" s="65" customFormat="1" ht="78.75" x14ac:dyDescent="0.25">
      <c r="A2375" s="73" t="s">
        <v>1484</v>
      </c>
      <c r="B2375" s="74" t="s">
        <v>1483</v>
      </c>
      <c r="C2375" s="74"/>
      <c r="D2375" s="74"/>
      <c r="E2375" s="75">
        <v>12268.9</v>
      </c>
      <c r="F2375" s="54">
        <v>7727.9</v>
      </c>
      <c r="G2375" s="39">
        <f t="shared" si="47"/>
        <v>0.62987716910236446</v>
      </c>
    </row>
    <row r="2376" spans="1:7" x14ac:dyDescent="0.25">
      <c r="A2376" s="77" t="s">
        <v>113</v>
      </c>
      <c r="B2376" s="78" t="s">
        <v>1483</v>
      </c>
      <c r="C2376" s="78" t="s">
        <v>112</v>
      </c>
      <c r="D2376" s="78"/>
      <c r="E2376" s="79">
        <v>12268.9</v>
      </c>
      <c r="F2376" s="55">
        <v>7727.9</v>
      </c>
      <c r="G2376" s="44">
        <f t="shared" si="47"/>
        <v>0.62987716910236446</v>
      </c>
    </row>
    <row r="2377" spans="1:7" x14ac:dyDescent="0.25">
      <c r="A2377" s="77" t="s">
        <v>1440</v>
      </c>
      <c r="B2377" s="78" t="s">
        <v>1483</v>
      </c>
      <c r="C2377" s="78" t="s">
        <v>112</v>
      </c>
      <c r="D2377" s="78" t="s">
        <v>1439</v>
      </c>
      <c r="E2377" s="79">
        <v>12268.9</v>
      </c>
      <c r="F2377" s="55">
        <v>7727.9</v>
      </c>
      <c r="G2377" s="44">
        <f t="shared" si="47"/>
        <v>0.62987716910236446</v>
      </c>
    </row>
    <row r="2378" spans="1:7" s="65" customFormat="1" ht="173.25" x14ac:dyDescent="0.25">
      <c r="A2378" s="81" t="s">
        <v>1486</v>
      </c>
      <c r="B2378" s="74" t="s">
        <v>1485</v>
      </c>
      <c r="C2378" s="74"/>
      <c r="D2378" s="74"/>
      <c r="E2378" s="75">
        <v>200842.9</v>
      </c>
      <c r="F2378" s="54">
        <v>181213.1</v>
      </c>
      <c r="G2378" s="39">
        <f t="shared" si="47"/>
        <v>0.90226291295335814</v>
      </c>
    </row>
    <row r="2379" spans="1:7" x14ac:dyDescent="0.25">
      <c r="A2379" s="77" t="s">
        <v>113</v>
      </c>
      <c r="B2379" s="78" t="s">
        <v>1485</v>
      </c>
      <c r="C2379" s="78" t="s">
        <v>112</v>
      </c>
      <c r="D2379" s="78"/>
      <c r="E2379" s="79">
        <v>200842.9</v>
      </c>
      <c r="F2379" s="55">
        <v>181213.1</v>
      </c>
      <c r="G2379" s="44">
        <f t="shared" si="47"/>
        <v>0.90226291295335814</v>
      </c>
    </row>
    <row r="2380" spans="1:7" x14ac:dyDescent="0.25">
      <c r="A2380" s="77" t="s">
        <v>1440</v>
      </c>
      <c r="B2380" s="78" t="s">
        <v>1485</v>
      </c>
      <c r="C2380" s="78" t="s">
        <v>112</v>
      </c>
      <c r="D2380" s="78" t="s">
        <v>1439</v>
      </c>
      <c r="E2380" s="79">
        <v>200842.9</v>
      </c>
      <c r="F2380" s="55">
        <v>181213.1</v>
      </c>
      <c r="G2380" s="44">
        <f t="shared" si="47"/>
        <v>0.90226291295335814</v>
      </c>
    </row>
    <row r="2381" spans="1:7" s="65" customFormat="1" ht="63" x14ac:dyDescent="0.25">
      <c r="A2381" s="73" t="s">
        <v>988</v>
      </c>
      <c r="B2381" s="74" t="s">
        <v>987</v>
      </c>
      <c r="C2381" s="74"/>
      <c r="D2381" s="74"/>
      <c r="E2381" s="75">
        <v>107046.9</v>
      </c>
      <c r="F2381" s="54">
        <v>102801.5</v>
      </c>
      <c r="G2381" s="39">
        <f t="shared" si="47"/>
        <v>0.96034074784043266</v>
      </c>
    </row>
    <row r="2382" spans="1:7" s="65" customFormat="1" ht="63" x14ac:dyDescent="0.25">
      <c r="A2382" s="73" t="s">
        <v>990</v>
      </c>
      <c r="B2382" s="74" t="s">
        <v>989</v>
      </c>
      <c r="C2382" s="74"/>
      <c r="D2382" s="74"/>
      <c r="E2382" s="75">
        <v>107046.9</v>
      </c>
      <c r="F2382" s="54">
        <v>102801.5</v>
      </c>
      <c r="G2382" s="39">
        <f t="shared" si="47"/>
        <v>0.96034074784043266</v>
      </c>
    </row>
    <row r="2383" spans="1:7" s="65" customFormat="1" ht="31.5" x14ac:dyDescent="0.25">
      <c r="A2383" s="73" t="s">
        <v>15</v>
      </c>
      <c r="B2383" s="74" t="s">
        <v>1158</v>
      </c>
      <c r="C2383" s="74"/>
      <c r="D2383" s="74"/>
      <c r="E2383" s="75">
        <v>72369.399999999994</v>
      </c>
      <c r="F2383" s="54">
        <v>71948.2</v>
      </c>
      <c r="G2383" s="39">
        <f t="shared" si="47"/>
        <v>0.99417986054879548</v>
      </c>
    </row>
    <row r="2384" spans="1:7" ht="61.5" customHeight="1" x14ac:dyDescent="0.25">
      <c r="A2384" s="77" t="s">
        <v>17</v>
      </c>
      <c r="B2384" s="78" t="s">
        <v>1158</v>
      </c>
      <c r="C2384" s="78" t="s">
        <v>16</v>
      </c>
      <c r="D2384" s="78"/>
      <c r="E2384" s="79">
        <v>72369.399999999994</v>
      </c>
      <c r="F2384" s="55">
        <v>71948.2</v>
      </c>
      <c r="G2384" s="44">
        <f t="shared" si="47"/>
        <v>0.99417986054879548</v>
      </c>
    </row>
    <row r="2385" spans="1:7" x14ac:dyDescent="0.25">
      <c r="A2385" s="77" t="s">
        <v>999</v>
      </c>
      <c r="B2385" s="78" t="s">
        <v>1158</v>
      </c>
      <c r="C2385" s="78" t="s">
        <v>16</v>
      </c>
      <c r="D2385" s="78" t="s">
        <v>998</v>
      </c>
      <c r="E2385" s="79">
        <v>72369.399999999994</v>
      </c>
      <c r="F2385" s="55">
        <v>71948.2</v>
      </c>
      <c r="G2385" s="44">
        <f t="shared" si="47"/>
        <v>0.99417986054879548</v>
      </c>
    </row>
    <row r="2386" spans="1:7" s="65" customFormat="1" ht="31.5" x14ac:dyDescent="0.25">
      <c r="A2386" s="73" t="s">
        <v>19</v>
      </c>
      <c r="B2386" s="74" t="s">
        <v>1159</v>
      </c>
      <c r="C2386" s="74"/>
      <c r="D2386" s="74"/>
      <c r="E2386" s="75">
        <v>5565.2</v>
      </c>
      <c r="F2386" s="54">
        <v>5546.2</v>
      </c>
      <c r="G2386" s="39">
        <f t="shared" si="47"/>
        <v>0.99658592683102132</v>
      </c>
    </row>
    <row r="2387" spans="1:7" ht="61.5" customHeight="1" x14ac:dyDescent="0.25">
      <c r="A2387" s="77" t="s">
        <v>17</v>
      </c>
      <c r="B2387" s="78" t="s">
        <v>1159</v>
      </c>
      <c r="C2387" s="78" t="s">
        <v>16</v>
      </c>
      <c r="D2387" s="78"/>
      <c r="E2387" s="79">
        <v>1342.4</v>
      </c>
      <c r="F2387" s="55">
        <v>1342.4</v>
      </c>
      <c r="G2387" s="44">
        <f t="shared" si="47"/>
        <v>1</v>
      </c>
    </row>
    <row r="2388" spans="1:7" x14ac:dyDescent="0.25">
      <c r="A2388" s="77" t="s">
        <v>999</v>
      </c>
      <c r="B2388" s="78" t="s">
        <v>1159</v>
      </c>
      <c r="C2388" s="78" t="s">
        <v>16</v>
      </c>
      <c r="D2388" s="78" t="s">
        <v>998</v>
      </c>
      <c r="E2388" s="79">
        <v>1342.4</v>
      </c>
      <c r="F2388" s="55">
        <v>1342.4</v>
      </c>
      <c r="G2388" s="44">
        <f t="shared" si="47"/>
        <v>1</v>
      </c>
    </row>
    <row r="2389" spans="1:7" ht="31.5" x14ac:dyDescent="0.25">
      <c r="A2389" s="77" t="s">
        <v>21</v>
      </c>
      <c r="B2389" s="78" t="s">
        <v>1159</v>
      </c>
      <c r="C2389" s="78" t="s">
        <v>20</v>
      </c>
      <c r="D2389" s="78"/>
      <c r="E2389" s="79">
        <v>4220.1000000000004</v>
      </c>
      <c r="F2389" s="55">
        <v>4203.8</v>
      </c>
      <c r="G2389" s="44">
        <f t="shared" si="47"/>
        <v>0.9961375322859648</v>
      </c>
    </row>
    <row r="2390" spans="1:7" x14ac:dyDescent="0.25">
      <c r="A2390" s="77" t="s">
        <v>999</v>
      </c>
      <c r="B2390" s="78" t="s">
        <v>1159</v>
      </c>
      <c r="C2390" s="78" t="s">
        <v>20</v>
      </c>
      <c r="D2390" s="78" t="s">
        <v>998</v>
      </c>
      <c r="E2390" s="79">
        <v>4220.1000000000004</v>
      </c>
      <c r="F2390" s="55">
        <v>4203.8</v>
      </c>
      <c r="G2390" s="44">
        <f t="shared" si="47"/>
        <v>0.9961375322859648</v>
      </c>
    </row>
    <row r="2391" spans="1:7" x14ac:dyDescent="0.25">
      <c r="A2391" s="82" t="s">
        <v>72</v>
      </c>
      <c r="B2391" s="13" t="s">
        <v>1159</v>
      </c>
      <c r="C2391" s="83" t="s">
        <v>3</v>
      </c>
      <c r="D2391" s="13"/>
      <c r="E2391" s="79">
        <v>2.7</v>
      </c>
      <c r="F2391" s="55">
        <v>0</v>
      </c>
      <c r="G2391" s="44">
        <f t="shared" si="47"/>
        <v>0</v>
      </c>
    </row>
    <row r="2392" spans="1:7" x14ac:dyDescent="0.25">
      <c r="A2392" s="82" t="s">
        <v>999</v>
      </c>
      <c r="B2392" s="13" t="s">
        <v>1159</v>
      </c>
      <c r="C2392" s="83" t="s">
        <v>3</v>
      </c>
      <c r="D2392" s="13" t="s">
        <v>998</v>
      </c>
      <c r="E2392" s="79">
        <v>2.7</v>
      </c>
      <c r="F2392" s="55">
        <v>0</v>
      </c>
      <c r="G2392" s="44">
        <f t="shared" si="47"/>
        <v>0</v>
      </c>
    </row>
    <row r="2393" spans="1:7" s="65" customFormat="1" ht="31.5" x14ac:dyDescent="0.25">
      <c r="A2393" s="73" t="s">
        <v>992</v>
      </c>
      <c r="B2393" s="74" t="s">
        <v>991</v>
      </c>
      <c r="C2393" s="74"/>
      <c r="D2393" s="74"/>
      <c r="E2393" s="75">
        <v>27200.7</v>
      </c>
      <c r="F2393" s="54">
        <v>23395.5</v>
      </c>
      <c r="G2393" s="39">
        <f t="shared" ref="G2393:G2411" si="48">F2393/E2393</f>
        <v>0.86010654137577336</v>
      </c>
    </row>
    <row r="2394" spans="1:7" x14ac:dyDescent="0.25">
      <c r="A2394" s="77" t="s">
        <v>113</v>
      </c>
      <c r="B2394" s="78" t="s">
        <v>991</v>
      </c>
      <c r="C2394" s="78" t="s">
        <v>112</v>
      </c>
      <c r="D2394" s="78"/>
      <c r="E2394" s="79">
        <v>27200.7</v>
      </c>
      <c r="F2394" s="55">
        <v>23395.5</v>
      </c>
      <c r="G2394" s="44">
        <f t="shared" si="48"/>
        <v>0.86010654137577336</v>
      </c>
    </row>
    <row r="2395" spans="1:7" x14ac:dyDescent="0.25">
      <c r="A2395" s="77" t="s">
        <v>7</v>
      </c>
      <c r="B2395" s="78" t="s">
        <v>991</v>
      </c>
      <c r="C2395" s="78" t="s">
        <v>112</v>
      </c>
      <c r="D2395" s="78" t="s">
        <v>6</v>
      </c>
      <c r="E2395" s="79">
        <v>27200.7</v>
      </c>
      <c r="F2395" s="55">
        <v>23395.5</v>
      </c>
      <c r="G2395" s="44">
        <f t="shared" si="48"/>
        <v>0.86010654137577336</v>
      </c>
    </row>
    <row r="2396" spans="1:7" s="65" customFormat="1" ht="110.25" x14ac:dyDescent="0.25">
      <c r="A2396" s="81" t="s">
        <v>1161</v>
      </c>
      <c r="B2396" s="74" t="s">
        <v>1160</v>
      </c>
      <c r="C2396" s="74"/>
      <c r="D2396" s="74"/>
      <c r="E2396" s="75">
        <v>1911.6</v>
      </c>
      <c r="F2396" s="54">
        <v>1911.6</v>
      </c>
      <c r="G2396" s="39">
        <f t="shared" si="48"/>
        <v>1</v>
      </c>
    </row>
    <row r="2397" spans="1:7" ht="31.5" x14ac:dyDescent="0.25">
      <c r="A2397" s="77" t="s">
        <v>21</v>
      </c>
      <c r="B2397" s="78" t="s">
        <v>1160</v>
      </c>
      <c r="C2397" s="78" t="s">
        <v>20</v>
      </c>
      <c r="D2397" s="78"/>
      <c r="E2397" s="79">
        <v>1911.6</v>
      </c>
      <c r="F2397" s="55">
        <v>1911.6</v>
      </c>
      <c r="G2397" s="44">
        <f t="shared" si="48"/>
        <v>1</v>
      </c>
    </row>
    <row r="2398" spans="1:7" x14ac:dyDescent="0.25">
      <c r="A2398" s="77" t="s">
        <v>999</v>
      </c>
      <c r="B2398" s="78" t="s">
        <v>1160</v>
      </c>
      <c r="C2398" s="78" t="s">
        <v>20</v>
      </c>
      <c r="D2398" s="78" t="s">
        <v>998</v>
      </c>
      <c r="E2398" s="79">
        <v>1911.6</v>
      </c>
      <c r="F2398" s="55">
        <v>1911.6</v>
      </c>
      <c r="G2398" s="44">
        <f t="shared" si="48"/>
        <v>1</v>
      </c>
    </row>
    <row r="2399" spans="1:7" s="65" customFormat="1" ht="31.5" x14ac:dyDescent="0.25">
      <c r="A2399" s="73" t="s">
        <v>2005</v>
      </c>
      <c r="B2399" s="74" t="s">
        <v>2004</v>
      </c>
      <c r="C2399" s="74"/>
      <c r="D2399" s="74"/>
      <c r="E2399" s="75">
        <v>319986.09999999998</v>
      </c>
      <c r="F2399" s="54">
        <v>317459.3</v>
      </c>
      <c r="G2399" s="39">
        <f t="shared" si="48"/>
        <v>0.99210340699174127</v>
      </c>
    </row>
    <row r="2400" spans="1:7" s="65" customFormat="1" ht="31.5" x14ac:dyDescent="0.25">
      <c r="A2400" s="73" t="s">
        <v>2007</v>
      </c>
      <c r="B2400" s="74" t="s">
        <v>2006</v>
      </c>
      <c r="C2400" s="74"/>
      <c r="D2400" s="74"/>
      <c r="E2400" s="75">
        <v>319986.09999999998</v>
      </c>
      <c r="F2400" s="54">
        <v>317459.3</v>
      </c>
      <c r="G2400" s="39">
        <f t="shared" si="48"/>
        <v>0.99210340699174127</v>
      </c>
    </row>
    <row r="2401" spans="1:7" s="65" customFormat="1" ht="31.5" x14ac:dyDescent="0.25">
      <c r="A2401" s="73" t="s">
        <v>15</v>
      </c>
      <c r="B2401" s="74" t="s">
        <v>2008</v>
      </c>
      <c r="C2401" s="74"/>
      <c r="D2401" s="74"/>
      <c r="E2401" s="75">
        <v>45776.7</v>
      </c>
      <c r="F2401" s="54">
        <v>45657.7</v>
      </c>
      <c r="G2401" s="39">
        <f t="shared" si="48"/>
        <v>0.99740042423328901</v>
      </c>
    </row>
    <row r="2402" spans="1:7" ht="61.5" customHeight="1" x14ac:dyDescent="0.25">
      <c r="A2402" s="77" t="s">
        <v>17</v>
      </c>
      <c r="B2402" s="78" t="s">
        <v>2008</v>
      </c>
      <c r="C2402" s="78" t="s">
        <v>16</v>
      </c>
      <c r="D2402" s="78"/>
      <c r="E2402" s="79">
        <v>45776.7</v>
      </c>
      <c r="F2402" s="55">
        <v>45657.7</v>
      </c>
      <c r="G2402" s="44">
        <f t="shared" si="48"/>
        <v>0.99740042423328901</v>
      </c>
    </row>
    <row r="2403" spans="1:7" x14ac:dyDescent="0.25">
      <c r="A2403" s="77" t="s">
        <v>999</v>
      </c>
      <c r="B2403" s="78" t="s">
        <v>2008</v>
      </c>
      <c r="C2403" s="78" t="s">
        <v>16</v>
      </c>
      <c r="D2403" s="78" t="s">
        <v>998</v>
      </c>
      <c r="E2403" s="79">
        <v>45776.7</v>
      </c>
      <c r="F2403" s="55">
        <v>45657.7</v>
      </c>
      <c r="G2403" s="44">
        <f t="shared" si="48"/>
        <v>0.99740042423328901</v>
      </c>
    </row>
    <row r="2404" spans="1:7" s="65" customFormat="1" ht="31.5" x14ac:dyDescent="0.25">
      <c r="A2404" s="73" t="s">
        <v>19</v>
      </c>
      <c r="B2404" s="74" t="s">
        <v>2009</v>
      </c>
      <c r="C2404" s="74"/>
      <c r="D2404" s="74"/>
      <c r="E2404" s="75">
        <v>2131.5</v>
      </c>
      <c r="F2404" s="54">
        <v>2080.8000000000002</v>
      </c>
      <c r="G2404" s="39">
        <f t="shared" si="48"/>
        <v>0.97621393384940192</v>
      </c>
    </row>
    <row r="2405" spans="1:7" ht="61.5" customHeight="1" x14ac:dyDescent="0.25">
      <c r="A2405" s="77" t="s">
        <v>17</v>
      </c>
      <c r="B2405" s="78" t="s">
        <v>2009</v>
      </c>
      <c r="C2405" s="78" t="s">
        <v>16</v>
      </c>
      <c r="D2405" s="78"/>
      <c r="E2405" s="79">
        <v>253.8</v>
      </c>
      <c r="F2405" s="55">
        <v>234.1</v>
      </c>
      <c r="G2405" s="44">
        <f t="shared" si="48"/>
        <v>0.92237982663514573</v>
      </c>
    </row>
    <row r="2406" spans="1:7" x14ac:dyDescent="0.25">
      <c r="A2406" s="77" t="s">
        <v>999</v>
      </c>
      <c r="B2406" s="78" t="s">
        <v>2009</v>
      </c>
      <c r="C2406" s="78" t="s">
        <v>16</v>
      </c>
      <c r="D2406" s="78" t="s">
        <v>998</v>
      </c>
      <c r="E2406" s="79">
        <v>253.8</v>
      </c>
      <c r="F2406" s="55">
        <v>234.1</v>
      </c>
      <c r="G2406" s="44">
        <f t="shared" si="48"/>
        <v>0.92237982663514573</v>
      </c>
    </row>
    <row r="2407" spans="1:7" ht="31.5" x14ac:dyDescent="0.25">
      <c r="A2407" s="77" t="s">
        <v>21</v>
      </c>
      <c r="B2407" s="78" t="s">
        <v>2009</v>
      </c>
      <c r="C2407" s="78" t="s">
        <v>20</v>
      </c>
      <c r="D2407" s="78"/>
      <c r="E2407" s="79">
        <v>1843.7</v>
      </c>
      <c r="F2407" s="55">
        <v>1812.7</v>
      </c>
      <c r="G2407" s="44">
        <f t="shared" si="48"/>
        <v>0.98318598470467</v>
      </c>
    </row>
    <row r="2408" spans="1:7" x14ac:dyDescent="0.25">
      <c r="A2408" s="77" t="s">
        <v>999</v>
      </c>
      <c r="B2408" s="78" t="s">
        <v>2009</v>
      </c>
      <c r="C2408" s="78" t="s">
        <v>20</v>
      </c>
      <c r="D2408" s="78" t="s">
        <v>998</v>
      </c>
      <c r="E2408" s="79">
        <v>1843.7</v>
      </c>
      <c r="F2408" s="55">
        <v>1812.7</v>
      </c>
      <c r="G2408" s="44">
        <f t="shared" si="48"/>
        <v>0.98318598470467</v>
      </c>
    </row>
    <row r="2409" spans="1:7" x14ac:dyDescent="0.25">
      <c r="A2409" s="77" t="s">
        <v>72</v>
      </c>
      <c r="B2409" s="78" t="s">
        <v>2009</v>
      </c>
      <c r="C2409" s="78" t="s">
        <v>3</v>
      </c>
      <c r="D2409" s="78"/>
      <c r="E2409" s="79">
        <v>34</v>
      </c>
      <c r="F2409" s="55">
        <v>34</v>
      </c>
      <c r="G2409" s="44">
        <f t="shared" si="48"/>
        <v>1</v>
      </c>
    </row>
    <row r="2410" spans="1:7" x14ac:dyDescent="0.25">
      <c r="A2410" s="77" t="s">
        <v>999</v>
      </c>
      <c r="B2410" s="78" t="s">
        <v>2009</v>
      </c>
      <c r="C2410" s="78" t="s">
        <v>3</v>
      </c>
      <c r="D2410" s="78" t="s">
        <v>998</v>
      </c>
      <c r="E2410" s="79">
        <v>34</v>
      </c>
      <c r="F2410" s="55">
        <v>34</v>
      </c>
      <c r="G2410" s="44">
        <f t="shared" si="48"/>
        <v>1</v>
      </c>
    </row>
    <row r="2411" spans="1:7" s="65" customFormat="1" ht="63" x14ac:dyDescent="0.25">
      <c r="A2411" s="73" t="s">
        <v>2011</v>
      </c>
      <c r="B2411" s="74" t="s">
        <v>2010</v>
      </c>
      <c r="C2411" s="74"/>
      <c r="D2411" s="74"/>
      <c r="E2411" s="75">
        <v>246127.9</v>
      </c>
      <c r="F2411" s="54">
        <v>246121.3</v>
      </c>
      <c r="G2411" s="39">
        <f t="shared" si="48"/>
        <v>0.99997318467349694</v>
      </c>
    </row>
    <row r="2412" spans="1:7" ht="31.5" x14ac:dyDescent="0.25">
      <c r="A2412" s="77" t="s">
        <v>41</v>
      </c>
      <c r="B2412" s="78" t="s">
        <v>2010</v>
      </c>
      <c r="C2412" s="78" t="s">
        <v>40</v>
      </c>
      <c r="D2412" s="78"/>
      <c r="E2412" s="79">
        <v>246127.9</v>
      </c>
      <c r="F2412" s="55">
        <v>246121.3</v>
      </c>
      <c r="G2412" s="44">
        <f t="shared" ref="G2412:G2475" si="49">F2412/E2412</f>
        <v>0.99997318467349694</v>
      </c>
    </row>
    <row r="2413" spans="1:7" x14ac:dyDescent="0.25">
      <c r="A2413" s="77" t="s">
        <v>999</v>
      </c>
      <c r="B2413" s="78" t="s">
        <v>2010</v>
      </c>
      <c r="C2413" s="78" t="s">
        <v>40</v>
      </c>
      <c r="D2413" s="78" t="s">
        <v>998</v>
      </c>
      <c r="E2413" s="79">
        <v>246127.9</v>
      </c>
      <c r="F2413" s="55">
        <v>246121.3</v>
      </c>
      <c r="G2413" s="44">
        <f t="shared" si="49"/>
        <v>0.99997318467349694</v>
      </c>
    </row>
    <row r="2414" spans="1:7" s="65" customFormat="1" ht="47.25" x14ac:dyDescent="0.25">
      <c r="A2414" s="73" t="s">
        <v>2015</v>
      </c>
      <c r="B2414" s="74" t="s">
        <v>2014</v>
      </c>
      <c r="C2414" s="74"/>
      <c r="D2414" s="74"/>
      <c r="E2414" s="75">
        <v>1800</v>
      </c>
      <c r="F2414" s="54">
        <v>1800</v>
      </c>
      <c r="G2414" s="39">
        <f t="shared" si="49"/>
        <v>1</v>
      </c>
    </row>
    <row r="2415" spans="1:7" x14ac:dyDescent="0.25">
      <c r="A2415" s="77" t="s">
        <v>81</v>
      </c>
      <c r="B2415" s="78" t="s">
        <v>2014</v>
      </c>
      <c r="C2415" s="78" t="s">
        <v>80</v>
      </c>
      <c r="D2415" s="78"/>
      <c r="E2415" s="79">
        <v>1800</v>
      </c>
      <c r="F2415" s="55">
        <v>1800</v>
      </c>
      <c r="G2415" s="44">
        <f t="shared" si="49"/>
        <v>1</v>
      </c>
    </row>
    <row r="2416" spans="1:7" x14ac:dyDescent="0.25">
      <c r="A2416" s="77" t="s">
        <v>164</v>
      </c>
      <c r="B2416" s="78" t="s">
        <v>2014</v>
      </c>
      <c r="C2416" s="78" t="s">
        <v>80</v>
      </c>
      <c r="D2416" s="78" t="s">
        <v>163</v>
      </c>
      <c r="E2416" s="79">
        <v>1800</v>
      </c>
      <c r="F2416" s="55">
        <v>1800</v>
      </c>
      <c r="G2416" s="44">
        <f t="shared" si="49"/>
        <v>1</v>
      </c>
    </row>
    <row r="2417" spans="1:7" s="65" customFormat="1" ht="63" x14ac:dyDescent="0.25">
      <c r="A2417" s="73" t="s">
        <v>2013</v>
      </c>
      <c r="B2417" s="74" t="s">
        <v>2012</v>
      </c>
      <c r="C2417" s="74"/>
      <c r="D2417" s="74"/>
      <c r="E2417" s="75">
        <v>24150</v>
      </c>
      <c r="F2417" s="54">
        <v>21799.5</v>
      </c>
      <c r="G2417" s="39">
        <f t="shared" si="49"/>
        <v>0.9026708074534161</v>
      </c>
    </row>
    <row r="2418" spans="1:7" x14ac:dyDescent="0.25">
      <c r="A2418" s="77" t="s">
        <v>113</v>
      </c>
      <c r="B2418" s="78" t="s">
        <v>2012</v>
      </c>
      <c r="C2418" s="78" t="s">
        <v>112</v>
      </c>
      <c r="D2418" s="78"/>
      <c r="E2418" s="79">
        <v>24150</v>
      </c>
      <c r="F2418" s="55">
        <v>21799.5</v>
      </c>
      <c r="G2418" s="44">
        <f t="shared" si="49"/>
        <v>0.9026708074534161</v>
      </c>
    </row>
    <row r="2419" spans="1:7" x14ac:dyDescent="0.25">
      <c r="A2419" s="77" t="s">
        <v>999</v>
      </c>
      <c r="B2419" s="78" t="s">
        <v>2012</v>
      </c>
      <c r="C2419" s="78" t="s">
        <v>112</v>
      </c>
      <c r="D2419" s="78" t="s">
        <v>998</v>
      </c>
      <c r="E2419" s="79">
        <v>24150</v>
      </c>
      <c r="F2419" s="55">
        <v>21799.5</v>
      </c>
      <c r="G2419" s="44">
        <f t="shared" si="49"/>
        <v>0.9026708074534161</v>
      </c>
    </row>
    <row r="2420" spans="1:7" s="65" customFormat="1" ht="63" x14ac:dyDescent="0.25">
      <c r="A2420" s="73" t="s">
        <v>569</v>
      </c>
      <c r="B2420" s="74" t="s">
        <v>568</v>
      </c>
      <c r="C2420" s="74"/>
      <c r="D2420" s="74"/>
      <c r="E2420" s="75">
        <v>203535.5</v>
      </c>
      <c r="F2420" s="54">
        <v>193887.6</v>
      </c>
      <c r="G2420" s="39">
        <f t="shared" si="49"/>
        <v>0.9525984410581938</v>
      </c>
    </row>
    <row r="2421" spans="1:7" s="65" customFormat="1" ht="94.5" x14ac:dyDescent="0.25">
      <c r="A2421" s="73" t="s">
        <v>1488</v>
      </c>
      <c r="B2421" s="74" t="s">
        <v>1487</v>
      </c>
      <c r="C2421" s="74"/>
      <c r="D2421" s="74"/>
      <c r="E2421" s="75">
        <v>92703.4</v>
      </c>
      <c r="F2421" s="54">
        <v>83159.7</v>
      </c>
      <c r="G2421" s="39">
        <f t="shared" si="49"/>
        <v>0.89705124083906307</v>
      </c>
    </row>
    <row r="2422" spans="1:7" s="65" customFormat="1" ht="94.5" x14ac:dyDescent="0.25">
      <c r="A2422" s="73" t="s">
        <v>1490</v>
      </c>
      <c r="B2422" s="74" t="s">
        <v>1489</v>
      </c>
      <c r="C2422" s="74"/>
      <c r="D2422" s="74"/>
      <c r="E2422" s="75">
        <v>92703.4</v>
      </c>
      <c r="F2422" s="54">
        <v>83159.7</v>
      </c>
      <c r="G2422" s="39">
        <f t="shared" si="49"/>
        <v>0.89705124083906307</v>
      </c>
    </row>
    <row r="2423" spans="1:7" x14ac:dyDescent="0.25">
      <c r="A2423" s="77" t="s">
        <v>113</v>
      </c>
      <c r="B2423" s="78" t="s">
        <v>1489</v>
      </c>
      <c r="C2423" s="78" t="s">
        <v>112</v>
      </c>
      <c r="D2423" s="78"/>
      <c r="E2423" s="79">
        <v>92703.4</v>
      </c>
      <c r="F2423" s="55">
        <v>83159.7</v>
      </c>
      <c r="G2423" s="44">
        <f t="shared" si="49"/>
        <v>0.89705124083906307</v>
      </c>
    </row>
    <row r="2424" spans="1:7" x14ac:dyDescent="0.25">
      <c r="A2424" s="77" t="s">
        <v>1440</v>
      </c>
      <c r="B2424" s="78" t="s">
        <v>1489</v>
      </c>
      <c r="C2424" s="78" t="s">
        <v>112</v>
      </c>
      <c r="D2424" s="78" t="s">
        <v>1439</v>
      </c>
      <c r="E2424" s="79">
        <v>92703.4</v>
      </c>
      <c r="F2424" s="55">
        <v>83159.7</v>
      </c>
      <c r="G2424" s="44">
        <f t="shared" si="49"/>
        <v>0.89705124083906307</v>
      </c>
    </row>
    <row r="2425" spans="1:7" s="65" customFormat="1" ht="110.25" x14ac:dyDescent="0.25">
      <c r="A2425" s="81" t="s">
        <v>571</v>
      </c>
      <c r="B2425" s="74" t="s">
        <v>570</v>
      </c>
      <c r="C2425" s="74"/>
      <c r="D2425" s="74"/>
      <c r="E2425" s="75">
        <v>105832.1</v>
      </c>
      <c r="F2425" s="54">
        <v>105832.1</v>
      </c>
      <c r="G2425" s="39">
        <f t="shared" si="49"/>
        <v>1</v>
      </c>
    </row>
    <row r="2426" spans="1:7" s="65" customFormat="1" ht="63" x14ac:dyDescent="0.25">
      <c r="A2426" s="73" t="s">
        <v>573</v>
      </c>
      <c r="B2426" s="74" t="s">
        <v>572</v>
      </c>
      <c r="C2426" s="74"/>
      <c r="D2426" s="74"/>
      <c r="E2426" s="75">
        <v>38149.300000000003</v>
      </c>
      <c r="F2426" s="54">
        <v>38149.300000000003</v>
      </c>
      <c r="G2426" s="39">
        <f t="shared" si="49"/>
        <v>1</v>
      </c>
    </row>
    <row r="2427" spans="1:7" x14ac:dyDescent="0.25">
      <c r="A2427" s="77" t="s">
        <v>72</v>
      </c>
      <c r="B2427" s="78" t="s">
        <v>572</v>
      </c>
      <c r="C2427" s="78" t="s">
        <v>3</v>
      </c>
      <c r="D2427" s="78"/>
      <c r="E2427" s="79">
        <v>38149.300000000003</v>
      </c>
      <c r="F2427" s="55">
        <v>38149.300000000003</v>
      </c>
      <c r="G2427" s="44">
        <f t="shared" si="49"/>
        <v>1</v>
      </c>
    </row>
    <row r="2428" spans="1:7" x14ac:dyDescent="0.25">
      <c r="A2428" s="77" t="s">
        <v>561</v>
      </c>
      <c r="B2428" s="78" t="s">
        <v>572</v>
      </c>
      <c r="C2428" s="78" t="s">
        <v>3</v>
      </c>
      <c r="D2428" s="78" t="s">
        <v>560</v>
      </c>
      <c r="E2428" s="79">
        <v>38149.300000000003</v>
      </c>
      <c r="F2428" s="55">
        <v>38149.300000000003</v>
      </c>
      <c r="G2428" s="44">
        <f t="shared" si="49"/>
        <v>1</v>
      </c>
    </row>
    <row r="2429" spans="1:7" s="65" customFormat="1" ht="63" x14ac:dyDescent="0.25">
      <c r="A2429" s="73" t="s">
        <v>575</v>
      </c>
      <c r="B2429" s="74" t="s">
        <v>574</v>
      </c>
      <c r="C2429" s="74"/>
      <c r="D2429" s="74"/>
      <c r="E2429" s="75">
        <v>67682.8</v>
      </c>
      <c r="F2429" s="54">
        <v>67682.8</v>
      </c>
      <c r="G2429" s="39">
        <f t="shared" si="49"/>
        <v>1</v>
      </c>
    </row>
    <row r="2430" spans="1:7" x14ac:dyDescent="0.25">
      <c r="A2430" s="77" t="s">
        <v>72</v>
      </c>
      <c r="B2430" s="78" t="s">
        <v>574</v>
      </c>
      <c r="C2430" s="78" t="s">
        <v>3</v>
      </c>
      <c r="D2430" s="78"/>
      <c r="E2430" s="79">
        <v>67682.8</v>
      </c>
      <c r="F2430" s="55">
        <v>67682.8</v>
      </c>
      <c r="G2430" s="44">
        <f t="shared" si="49"/>
        <v>1</v>
      </c>
    </row>
    <row r="2431" spans="1:7" x14ac:dyDescent="0.25">
      <c r="A2431" s="77" t="s">
        <v>561</v>
      </c>
      <c r="B2431" s="78" t="s">
        <v>574</v>
      </c>
      <c r="C2431" s="78" t="s">
        <v>3</v>
      </c>
      <c r="D2431" s="78" t="s">
        <v>560</v>
      </c>
      <c r="E2431" s="79">
        <v>67682.8</v>
      </c>
      <c r="F2431" s="55">
        <v>67682.8</v>
      </c>
      <c r="G2431" s="44">
        <f t="shared" si="49"/>
        <v>1</v>
      </c>
    </row>
    <row r="2432" spans="1:7" s="65" customFormat="1" ht="78.75" x14ac:dyDescent="0.25">
      <c r="A2432" s="73" t="s">
        <v>1163</v>
      </c>
      <c r="B2432" s="74" t="s">
        <v>1162</v>
      </c>
      <c r="C2432" s="74"/>
      <c r="D2432" s="74"/>
      <c r="E2432" s="75">
        <v>5000</v>
      </c>
      <c r="F2432" s="54">
        <v>4895.8</v>
      </c>
      <c r="G2432" s="39">
        <f t="shared" si="49"/>
        <v>0.97916000000000003</v>
      </c>
    </row>
    <row r="2433" spans="1:7" s="65" customFormat="1" ht="94.5" x14ac:dyDescent="0.25">
      <c r="A2433" s="73" t="s">
        <v>39</v>
      </c>
      <c r="B2433" s="74" t="s">
        <v>1164</v>
      </c>
      <c r="C2433" s="74"/>
      <c r="D2433" s="74"/>
      <c r="E2433" s="75">
        <v>5000</v>
      </c>
      <c r="F2433" s="54">
        <v>4895.8</v>
      </c>
      <c r="G2433" s="39">
        <f t="shared" si="49"/>
        <v>0.97916000000000003</v>
      </c>
    </row>
    <row r="2434" spans="1:7" ht="31.5" x14ac:dyDescent="0.25">
      <c r="A2434" s="77" t="s">
        <v>41</v>
      </c>
      <c r="B2434" s="78" t="s">
        <v>1164</v>
      </c>
      <c r="C2434" s="78" t="s">
        <v>40</v>
      </c>
      <c r="D2434" s="78"/>
      <c r="E2434" s="79">
        <v>5000</v>
      </c>
      <c r="F2434" s="55">
        <v>4895.8</v>
      </c>
      <c r="G2434" s="44">
        <f t="shared" si="49"/>
        <v>0.97916000000000003</v>
      </c>
    </row>
    <row r="2435" spans="1:7" x14ac:dyDescent="0.25">
      <c r="A2435" s="77" t="s">
        <v>999</v>
      </c>
      <c r="B2435" s="78" t="s">
        <v>1164</v>
      </c>
      <c r="C2435" s="78" t="s">
        <v>40</v>
      </c>
      <c r="D2435" s="78" t="s">
        <v>998</v>
      </c>
      <c r="E2435" s="79">
        <v>5000</v>
      </c>
      <c r="F2435" s="55">
        <v>4895.8</v>
      </c>
      <c r="G2435" s="44">
        <f t="shared" si="49"/>
        <v>0.97916000000000003</v>
      </c>
    </row>
    <row r="2436" spans="1:7" s="65" customFormat="1" ht="47.25" x14ac:dyDescent="0.25">
      <c r="A2436" s="73" t="s">
        <v>1166</v>
      </c>
      <c r="B2436" s="74" t="s">
        <v>1165</v>
      </c>
      <c r="C2436" s="74"/>
      <c r="D2436" s="74"/>
      <c r="E2436" s="75">
        <v>77779.5</v>
      </c>
      <c r="F2436" s="54">
        <v>77779.5</v>
      </c>
      <c r="G2436" s="39">
        <f t="shared" si="49"/>
        <v>1</v>
      </c>
    </row>
    <row r="2437" spans="1:7" s="65" customFormat="1" ht="63" x14ac:dyDescent="0.25">
      <c r="A2437" s="73" t="s">
        <v>1168</v>
      </c>
      <c r="B2437" s="74" t="s">
        <v>1167</v>
      </c>
      <c r="C2437" s="74"/>
      <c r="D2437" s="74"/>
      <c r="E2437" s="75">
        <v>77779.5</v>
      </c>
      <c r="F2437" s="54">
        <v>77779.5</v>
      </c>
      <c r="G2437" s="39">
        <f t="shared" si="49"/>
        <v>1</v>
      </c>
    </row>
    <row r="2438" spans="1:7" s="65" customFormat="1" ht="47.25" x14ac:dyDescent="0.25">
      <c r="A2438" s="73" t="s">
        <v>1170</v>
      </c>
      <c r="B2438" s="74" t="s">
        <v>1169</v>
      </c>
      <c r="C2438" s="74"/>
      <c r="D2438" s="74"/>
      <c r="E2438" s="75">
        <v>52867</v>
      </c>
      <c r="F2438" s="54">
        <v>52867</v>
      </c>
      <c r="G2438" s="39">
        <f t="shared" si="49"/>
        <v>1</v>
      </c>
    </row>
    <row r="2439" spans="1:7" ht="31.5" x14ac:dyDescent="0.25">
      <c r="A2439" s="77" t="s">
        <v>41</v>
      </c>
      <c r="B2439" s="78" t="s">
        <v>1169</v>
      </c>
      <c r="C2439" s="78" t="s">
        <v>40</v>
      </c>
      <c r="D2439" s="78"/>
      <c r="E2439" s="79">
        <v>52867</v>
      </c>
      <c r="F2439" s="55">
        <v>52867</v>
      </c>
      <c r="G2439" s="44">
        <f t="shared" si="49"/>
        <v>1</v>
      </c>
    </row>
    <row r="2440" spans="1:7" x14ac:dyDescent="0.25">
      <c r="A2440" s="77" t="s">
        <v>999</v>
      </c>
      <c r="B2440" s="78" t="s">
        <v>1169</v>
      </c>
      <c r="C2440" s="78" t="s">
        <v>40</v>
      </c>
      <c r="D2440" s="78" t="s">
        <v>998</v>
      </c>
      <c r="E2440" s="79">
        <v>52867</v>
      </c>
      <c r="F2440" s="55">
        <v>52867</v>
      </c>
      <c r="G2440" s="44">
        <f t="shared" si="49"/>
        <v>1</v>
      </c>
    </row>
    <row r="2441" spans="1:7" s="65" customFormat="1" ht="63" x14ac:dyDescent="0.25">
      <c r="A2441" s="73" t="s">
        <v>1172</v>
      </c>
      <c r="B2441" s="74" t="s">
        <v>1171</v>
      </c>
      <c r="C2441" s="74"/>
      <c r="D2441" s="74"/>
      <c r="E2441" s="75">
        <v>24912.5</v>
      </c>
      <c r="F2441" s="54">
        <v>24912.5</v>
      </c>
      <c r="G2441" s="39">
        <f t="shared" si="49"/>
        <v>1</v>
      </c>
    </row>
    <row r="2442" spans="1:7" ht="31.5" x14ac:dyDescent="0.25">
      <c r="A2442" s="77" t="s">
        <v>41</v>
      </c>
      <c r="B2442" s="78" t="s">
        <v>1171</v>
      </c>
      <c r="C2442" s="78" t="s">
        <v>40</v>
      </c>
      <c r="D2442" s="78"/>
      <c r="E2442" s="79">
        <v>24912.5</v>
      </c>
      <c r="F2442" s="55">
        <v>24912.5</v>
      </c>
      <c r="G2442" s="44">
        <f t="shared" si="49"/>
        <v>1</v>
      </c>
    </row>
    <row r="2443" spans="1:7" x14ac:dyDescent="0.25">
      <c r="A2443" s="77" t="s">
        <v>999</v>
      </c>
      <c r="B2443" s="78" t="s">
        <v>1171</v>
      </c>
      <c r="C2443" s="78" t="s">
        <v>40</v>
      </c>
      <c r="D2443" s="78" t="s">
        <v>998</v>
      </c>
      <c r="E2443" s="79">
        <v>24912.5</v>
      </c>
      <c r="F2443" s="55">
        <v>24912.5</v>
      </c>
      <c r="G2443" s="44">
        <f t="shared" si="49"/>
        <v>1</v>
      </c>
    </row>
    <row r="2444" spans="1:7" s="65" customFormat="1" ht="31.5" x14ac:dyDescent="0.25">
      <c r="A2444" s="73" t="s">
        <v>1174</v>
      </c>
      <c r="B2444" s="74" t="s">
        <v>1173</v>
      </c>
      <c r="C2444" s="74"/>
      <c r="D2444" s="74"/>
      <c r="E2444" s="75">
        <v>5898.5</v>
      </c>
      <c r="F2444" s="54">
        <v>5898.5</v>
      </c>
      <c r="G2444" s="39">
        <f t="shared" si="49"/>
        <v>1</v>
      </c>
    </row>
    <row r="2445" spans="1:7" s="65" customFormat="1" ht="47.25" x14ac:dyDescent="0.25">
      <c r="A2445" s="73" t="s">
        <v>1176</v>
      </c>
      <c r="B2445" s="74" t="s">
        <v>1175</v>
      </c>
      <c r="C2445" s="74"/>
      <c r="D2445" s="74"/>
      <c r="E2445" s="75">
        <v>5898.5</v>
      </c>
      <c r="F2445" s="54">
        <v>5898.5</v>
      </c>
      <c r="G2445" s="39">
        <f t="shared" si="49"/>
        <v>1</v>
      </c>
    </row>
    <row r="2446" spans="1:7" s="65" customFormat="1" ht="31.5" x14ac:dyDescent="0.25">
      <c r="A2446" s="73" t="s">
        <v>1178</v>
      </c>
      <c r="B2446" s="74" t="s">
        <v>1177</v>
      </c>
      <c r="C2446" s="74"/>
      <c r="D2446" s="74"/>
      <c r="E2446" s="75">
        <v>126</v>
      </c>
      <c r="F2446" s="54">
        <v>126</v>
      </c>
      <c r="G2446" s="39">
        <f t="shared" si="49"/>
        <v>1</v>
      </c>
    </row>
    <row r="2447" spans="1:7" x14ac:dyDescent="0.25">
      <c r="A2447" s="77" t="s">
        <v>72</v>
      </c>
      <c r="B2447" s="78" t="s">
        <v>1177</v>
      </c>
      <c r="C2447" s="78" t="s">
        <v>3</v>
      </c>
      <c r="D2447" s="78"/>
      <c r="E2447" s="79">
        <v>126</v>
      </c>
      <c r="F2447" s="55">
        <v>126</v>
      </c>
      <c r="G2447" s="44">
        <f t="shared" si="49"/>
        <v>1</v>
      </c>
    </row>
    <row r="2448" spans="1:7" x14ac:dyDescent="0.25">
      <c r="A2448" s="77" t="s">
        <v>999</v>
      </c>
      <c r="B2448" s="78" t="s">
        <v>1177</v>
      </c>
      <c r="C2448" s="78" t="s">
        <v>3</v>
      </c>
      <c r="D2448" s="78" t="s">
        <v>998</v>
      </c>
      <c r="E2448" s="79">
        <v>126</v>
      </c>
      <c r="F2448" s="55">
        <v>126</v>
      </c>
      <c r="G2448" s="44">
        <f t="shared" si="49"/>
        <v>1</v>
      </c>
    </row>
    <row r="2449" spans="1:8" s="65" customFormat="1" ht="63" x14ac:dyDescent="0.25">
      <c r="A2449" s="73" t="s">
        <v>1180</v>
      </c>
      <c r="B2449" s="74" t="s">
        <v>1179</v>
      </c>
      <c r="C2449" s="74"/>
      <c r="D2449" s="74"/>
      <c r="E2449" s="75">
        <v>5772.5</v>
      </c>
      <c r="F2449" s="54">
        <v>5772.5</v>
      </c>
      <c r="G2449" s="39">
        <f t="shared" si="49"/>
        <v>1</v>
      </c>
    </row>
    <row r="2450" spans="1:8" x14ac:dyDescent="0.25">
      <c r="A2450" s="77" t="s">
        <v>72</v>
      </c>
      <c r="B2450" s="78" t="s">
        <v>1179</v>
      </c>
      <c r="C2450" s="78" t="s">
        <v>3</v>
      </c>
      <c r="D2450" s="78"/>
      <c r="E2450" s="79">
        <v>5772.5</v>
      </c>
      <c r="F2450" s="55">
        <v>5772.5</v>
      </c>
      <c r="G2450" s="44">
        <f t="shared" si="49"/>
        <v>1</v>
      </c>
    </row>
    <row r="2451" spans="1:8" x14ac:dyDescent="0.25">
      <c r="A2451" s="77" t="s">
        <v>999</v>
      </c>
      <c r="B2451" s="78" t="s">
        <v>1179</v>
      </c>
      <c r="C2451" s="78" t="s">
        <v>3</v>
      </c>
      <c r="D2451" s="78" t="s">
        <v>998</v>
      </c>
      <c r="E2451" s="79">
        <v>5772.5</v>
      </c>
      <c r="F2451" s="55">
        <v>5772.5</v>
      </c>
      <c r="G2451" s="44">
        <f t="shared" si="49"/>
        <v>1</v>
      </c>
    </row>
    <row r="2452" spans="1:8" s="65" customFormat="1" ht="63" x14ac:dyDescent="0.25">
      <c r="A2452" s="73" t="s">
        <v>47</v>
      </c>
      <c r="B2452" s="74" t="s">
        <v>46</v>
      </c>
      <c r="C2452" s="74"/>
      <c r="D2452" s="74"/>
      <c r="E2452" s="75">
        <v>47698.8</v>
      </c>
      <c r="F2452" s="54">
        <v>41100.6</v>
      </c>
      <c r="G2452" s="39">
        <f t="shared" si="49"/>
        <v>0.86166947596165933</v>
      </c>
      <c r="H2452" s="76"/>
    </row>
    <row r="2453" spans="1:8" s="65" customFormat="1" ht="47.25" x14ac:dyDescent="0.25">
      <c r="A2453" s="73" t="s">
        <v>49</v>
      </c>
      <c r="B2453" s="74" t="s">
        <v>48</v>
      </c>
      <c r="C2453" s="74"/>
      <c r="D2453" s="74"/>
      <c r="E2453" s="75">
        <v>45084.5</v>
      </c>
      <c r="F2453" s="54">
        <v>38970.400000000001</v>
      </c>
      <c r="G2453" s="39">
        <f t="shared" si="49"/>
        <v>0.86438576450886673</v>
      </c>
    </row>
    <row r="2454" spans="1:8" s="65" customFormat="1" ht="94.5" x14ac:dyDescent="0.25">
      <c r="A2454" s="73" t="s">
        <v>458</v>
      </c>
      <c r="B2454" s="74" t="s">
        <v>457</v>
      </c>
      <c r="C2454" s="74"/>
      <c r="D2454" s="74"/>
      <c r="E2454" s="75">
        <v>2829.9</v>
      </c>
      <c r="F2454" s="54">
        <v>2829.8</v>
      </c>
      <c r="G2454" s="39">
        <f t="shared" si="49"/>
        <v>0.99996466306229903</v>
      </c>
    </row>
    <row r="2455" spans="1:8" s="65" customFormat="1" ht="63" x14ac:dyDescent="0.25">
      <c r="A2455" s="73" t="s">
        <v>53</v>
      </c>
      <c r="B2455" s="74" t="s">
        <v>459</v>
      </c>
      <c r="C2455" s="74"/>
      <c r="D2455" s="74"/>
      <c r="E2455" s="75">
        <v>777.9</v>
      </c>
      <c r="F2455" s="54">
        <v>777.9</v>
      </c>
      <c r="G2455" s="39">
        <f t="shared" si="49"/>
        <v>1</v>
      </c>
    </row>
    <row r="2456" spans="1:8" ht="31.5" x14ac:dyDescent="0.25">
      <c r="A2456" s="77" t="s">
        <v>41</v>
      </c>
      <c r="B2456" s="78" t="s">
        <v>459</v>
      </c>
      <c r="C2456" s="78" t="s">
        <v>40</v>
      </c>
      <c r="D2456" s="78"/>
      <c r="E2456" s="79">
        <v>777.9</v>
      </c>
      <c r="F2456" s="55">
        <v>777.9</v>
      </c>
      <c r="G2456" s="44">
        <f t="shared" si="49"/>
        <v>1</v>
      </c>
    </row>
    <row r="2457" spans="1:8" x14ac:dyDescent="0.25">
      <c r="A2457" s="77" t="s">
        <v>33</v>
      </c>
      <c r="B2457" s="78" t="s">
        <v>459</v>
      </c>
      <c r="C2457" s="78" t="s">
        <v>40</v>
      </c>
      <c r="D2457" s="78" t="s">
        <v>32</v>
      </c>
      <c r="E2457" s="79">
        <v>777.9</v>
      </c>
      <c r="F2457" s="55">
        <v>777.9</v>
      </c>
      <c r="G2457" s="44">
        <f t="shared" si="49"/>
        <v>1</v>
      </c>
    </row>
    <row r="2458" spans="1:8" s="65" customFormat="1" ht="78.75" x14ac:dyDescent="0.25">
      <c r="A2458" s="73" t="s">
        <v>55</v>
      </c>
      <c r="B2458" s="74" t="s">
        <v>460</v>
      </c>
      <c r="C2458" s="74"/>
      <c r="D2458" s="74"/>
      <c r="E2458" s="75">
        <v>2052</v>
      </c>
      <c r="F2458" s="54">
        <v>2051.9</v>
      </c>
      <c r="G2458" s="39">
        <f t="shared" si="49"/>
        <v>0.99995126705653026</v>
      </c>
    </row>
    <row r="2459" spans="1:8" ht="31.5" x14ac:dyDescent="0.25">
      <c r="A2459" s="77" t="s">
        <v>41</v>
      </c>
      <c r="B2459" s="78" t="s">
        <v>460</v>
      </c>
      <c r="C2459" s="78" t="s">
        <v>40</v>
      </c>
      <c r="D2459" s="78"/>
      <c r="E2459" s="79">
        <v>2052</v>
      </c>
      <c r="F2459" s="55">
        <v>2051.9</v>
      </c>
      <c r="G2459" s="44">
        <f t="shared" si="49"/>
        <v>0.99995126705653026</v>
      </c>
    </row>
    <row r="2460" spans="1:8" x14ac:dyDescent="0.25">
      <c r="A2460" s="77" t="s">
        <v>33</v>
      </c>
      <c r="B2460" s="78" t="s">
        <v>460</v>
      </c>
      <c r="C2460" s="78" t="s">
        <v>40</v>
      </c>
      <c r="D2460" s="78" t="s">
        <v>32</v>
      </c>
      <c r="E2460" s="79">
        <v>2052</v>
      </c>
      <c r="F2460" s="55">
        <v>2051.9</v>
      </c>
      <c r="G2460" s="44">
        <f t="shared" si="49"/>
        <v>0.99995126705653026</v>
      </c>
    </row>
    <row r="2461" spans="1:8" s="65" customFormat="1" ht="31.5" x14ac:dyDescent="0.25">
      <c r="A2461" s="73" t="s">
        <v>1798</v>
      </c>
      <c r="B2461" s="74" t="s">
        <v>1797</v>
      </c>
      <c r="C2461" s="74"/>
      <c r="D2461" s="74"/>
      <c r="E2461" s="75">
        <v>104</v>
      </c>
      <c r="F2461" s="54">
        <v>88</v>
      </c>
      <c r="G2461" s="39">
        <f t="shared" si="49"/>
        <v>0.84615384615384615</v>
      </c>
    </row>
    <row r="2462" spans="1:8" s="65" customFormat="1" ht="78.75" x14ac:dyDescent="0.25">
      <c r="A2462" s="73" t="s">
        <v>55</v>
      </c>
      <c r="B2462" s="74" t="s">
        <v>1799</v>
      </c>
      <c r="C2462" s="74"/>
      <c r="D2462" s="74"/>
      <c r="E2462" s="75">
        <v>104</v>
      </c>
      <c r="F2462" s="54">
        <v>88</v>
      </c>
      <c r="G2462" s="39">
        <f t="shared" si="49"/>
        <v>0.84615384615384615</v>
      </c>
    </row>
    <row r="2463" spans="1:8" ht="31.5" x14ac:dyDescent="0.25">
      <c r="A2463" s="77" t="s">
        <v>41</v>
      </c>
      <c r="B2463" s="78" t="s">
        <v>1799</v>
      </c>
      <c r="C2463" s="78" t="s">
        <v>40</v>
      </c>
      <c r="D2463" s="78"/>
      <c r="E2463" s="79">
        <v>104</v>
      </c>
      <c r="F2463" s="55">
        <v>88</v>
      </c>
      <c r="G2463" s="44">
        <f t="shared" si="49"/>
        <v>0.84615384615384615</v>
      </c>
    </row>
    <row r="2464" spans="1:8" x14ac:dyDescent="0.25">
      <c r="A2464" s="77" t="s">
        <v>7</v>
      </c>
      <c r="B2464" s="78" t="s">
        <v>1799</v>
      </c>
      <c r="C2464" s="78" t="s">
        <v>40</v>
      </c>
      <c r="D2464" s="78" t="s">
        <v>6</v>
      </c>
      <c r="E2464" s="79">
        <v>104</v>
      </c>
      <c r="F2464" s="55">
        <v>88</v>
      </c>
      <c r="G2464" s="44">
        <f t="shared" si="49"/>
        <v>0.84615384615384615</v>
      </c>
    </row>
    <row r="2465" spans="1:7" s="65" customFormat="1" ht="63" x14ac:dyDescent="0.25">
      <c r="A2465" s="73" t="s">
        <v>462</v>
      </c>
      <c r="B2465" s="74" t="s">
        <v>461</v>
      </c>
      <c r="C2465" s="74"/>
      <c r="D2465" s="74"/>
      <c r="E2465" s="75">
        <v>511</v>
      </c>
      <c r="F2465" s="54">
        <v>511</v>
      </c>
      <c r="G2465" s="39">
        <f t="shared" si="49"/>
        <v>1</v>
      </c>
    </row>
    <row r="2466" spans="1:7" s="65" customFormat="1" ht="63" x14ac:dyDescent="0.25">
      <c r="A2466" s="73" t="s">
        <v>53</v>
      </c>
      <c r="B2466" s="74" t="s">
        <v>463</v>
      </c>
      <c r="C2466" s="74"/>
      <c r="D2466" s="74"/>
      <c r="E2466" s="75">
        <v>250</v>
      </c>
      <c r="F2466" s="54">
        <v>250</v>
      </c>
      <c r="G2466" s="39">
        <f t="shared" si="49"/>
        <v>1</v>
      </c>
    </row>
    <row r="2467" spans="1:7" ht="31.5" x14ac:dyDescent="0.25">
      <c r="A2467" s="77" t="s">
        <v>41</v>
      </c>
      <c r="B2467" s="78" t="s">
        <v>463</v>
      </c>
      <c r="C2467" s="78" t="s">
        <v>40</v>
      </c>
      <c r="D2467" s="78"/>
      <c r="E2467" s="79">
        <v>250</v>
      </c>
      <c r="F2467" s="55">
        <v>250</v>
      </c>
      <c r="G2467" s="44">
        <f t="shared" si="49"/>
        <v>1</v>
      </c>
    </row>
    <row r="2468" spans="1:7" x14ac:dyDescent="0.25">
      <c r="A2468" s="77" t="s">
        <v>33</v>
      </c>
      <c r="B2468" s="78" t="s">
        <v>463</v>
      </c>
      <c r="C2468" s="78" t="s">
        <v>40</v>
      </c>
      <c r="D2468" s="78" t="s">
        <v>32</v>
      </c>
      <c r="E2468" s="79">
        <v>250</v>
      </c>
      <c r="F2468" s="55">
        <v>250</v>
      </c>
      <c r="G2468" s="44">
        <f t="shared" si="49"/>
        <v>1</v>
      </c>
    </row>
    <row r="2469" spans="1:7" s="65" customFormat="1" ht="78.75" x14ac:dyDescent="0.25">
      <c r="A2469" s="73" t="s">
        <v>55</v>
      </c>
      <c r="B2469" s="74" t="s">
        <v>464</v>
      </c>
      <c r="C2469" s="74"/>
      <c r="D2469" s="74"/>
      <c r="E2469" s="75">
        <v>261</v>
      </c>
      <c r="F2469" s="54">
        <v>261</v>
      </c>
      <c r="G2469" s="39">
        <f t="shared" si="49"/>
        <v>1</v>
      </c>
    </row>
    <row r="2470" spans="1:7" ht="31.5" x14ac:dyDescent="0.25">
      <c r="A2470" s="77" t="s">
        <v>41</v>
      </c>
      <c r="B2470" s="78" t="s">
        <v>464</v>
      </c>
      <c r="C2470" s="78" t="s">
        <v>40</v>
      </c>
      <c r="D2470" s="78"/>
      <c r="E2470" s="79">
        <v>261</v>
      </c>
      <c r="F2470" s="55">
        <v>261</v>
      </c>
      <c r="G2470" s="44">
        <f t="shared" si="49"/>
        <v>1</v>
      </c>
    </row>
    <row r="2471" spans="1:7" x14ac:dyDescent="0.25">
      <c r="A2471" s="77" t="s">
        <v>33</v>
      </c>
      <c r="B2471" s="78" t="s">
        <v>464</v>
      </c>
      <c r="C2471" s="78" t="s">
        <v>40</v>
      </c>
      <c r="D2471" s="78" t="s">
        <v>32</v>
      </c>
      <c r="E2471" s="79">
        <v>261</v>
      </c>
      <c r="F2471" s="55">
        <v>261</v>
      </c>
      <c r="G2471" s="44">
        <f t="shared" si="49"/>
        <v>1</v>
      </c>
    </row>
    <row r="2472" spans="1:7" s="65" customFormat="1" ht="47.25" x14ac:dyDescent="0.25">
      <c r="A2472" s="73" t="s">
        <v>1801</v>
      </c>
      <c r="B2472" s="74" t="s">
        <v>1800</v>
      </c>
      <c r="C2472" s="74"/>
      <c r="D2472" s="74"/>
      <c r="E2472" s="75">
        <v>120</v>
      </c>
      <c r="F2472" s="54">
        <v>119.4</v>
      </c>
      <c r="G2472" s="39">
        <f t="shared" si="49"/>
        <v>0.995</v>
      </c>
    </row>
    <row r="2473" spans="1:7" s="65" customFormat="1" ht="78.75" x14ac:dyDescent="0.25">
      <c r="A2473" s="73" t="s">
        <v>55</v>
      </c>
      <c r="B2473" s="74" t="s">
        <v>1802</v>
      </c>
      <c r="C2473" s="74"/>
      <c r="D2473" s="74"/>
      <c r="E2473" s="75">
        <v>120</v>
      </c>
      <c r="F2473" s="54">
        <v>119.4</v>
      </c>
      <c r="G2473" s="39">
        <f t="shared" si="49"/>
        <v>0.995</v>
      </c>
    </row>
    <row r="2474" spans="1:7" ht="31.5" x14ac:dyDescent="0.25">
      <c r="A2474" s="77" t="s">
        <v>21</v>
      </c>
      <c r="B2474" s="78" t="s">
        <v>1802</v>
      </c>
      <c r="C2474" s="78" t="s">
        <v>20</v>
      </c>
      <c r="D2474" s="78"/>
      <c r="E2474" s="79">
        <v>120</v>
      </c>
      <c r="F2474" s="55">
        <v>119.4</v>
      </c>
      <c r="G2474" s="44">
        <f t="shared" si="49"/>
        <v>0.995</v>
      </c>
    </row>
    <row r="2475" spans="1:7" x14ac:dyDescent="0.25">
      <c r="A2475" s="77" t="s">
        <v>7</v>
      </c>
      <c r="B2475" s="78" t="s">
        <v>1802</v>
      </c>
      <c r="C2475" s="78" t="s">
        <v>20</v>
      </c>
      <c r="D2475" s="78" t="s">
        <v>6</v>
      </c>
      <c r="E2475" s="79">
        <v>120</v>
      </c>
      <c r="F2475" s="55">
        <v>119.4</v>
      </c>
      <c r="G2475" s="44">
        <f t="shared" si="49"/>
        <v>0.995</v>
      </c>
    </row>
    <row r="2476" spans="1:7" s="65" customFormat="1" ht="47.25" x14ac:dyDescent="0.25">
      <c r="A2476" s="73" t="s">
        <v>981</v>
      </c>
      <c r="B2476" s="74" t="s">
        <v>980</v>
      </c>
      <c r="C2476" s="74"/>
      <c r="D2476" s="74"/>
      <c r="E2476" s="75">
        <v>1362.2</v>
      </c>
      <c r="F2476" s="54">
        <v>1361.8</v>
      </c>
      <c r="G2476" s="39">
        <f t="shared" ref="G2476:G2539" si="50">F2476/E2476</f>
        <v>0.9997063573630891</v>
      </c>
    </row>
    <row r="2477" spans="1:7" s="65" customFormat="1" ht="78.75" x14ac:dyDescent="0.25">
      <c r="A2477" s="73" t="s">
        <v>55</v>
      </c>
      <c r="B2477" s="74" t="s">
        <v>982</v>
      </c>
      <c r="C2477" s="74"/>
      <c r="D2477" s="74"/>
      <c r="E2477" s="75">
        <v>1362.2</v>
      </c>
      <c r="F2477" s="54">
        <v>1361.8</v>
      </c>
      <c r="G2477" s="39">
        <f t="shared" si="50"/>
        <v>0.9997063573630891</v>
      </c>
    </row>
    <row r="2478" spans="1:7" ht="31.5" x14ac:dyDescent="0.25">
      <c r="A2478" s="77" t="s">
        <v>21</v>
      </c>
      <c r="B2478" s="78" t="s">
        <v>982</v>
      </c>
      <c r="C2478" s="78" t="s">
        <v>20</v>
      </c>
      <c r="D2478" s="78"/>
      <c r="E2478" s="79">
        <v>722.3</v>
      </c>
      <c r="F2478" s="55">
        <v>721.9</v>
      </c>
      <c r="G2478" s="44">
        <f t="shared" si="50"/>
        <v>0.99944621348470164</v>
      </c>
    </row>
    <row r="2479" spans="1:7" x14ac:dyDescent="0.25">
      <c r="A2479" s="77" t="s">
        <v>25</v>
      </c>
      <c r="B2479" s="78" t="s">
        <v>982</v>
      </c>
      <c r="C2479" s="78" t="s">
        <v>20</v>
      </c>
      <c r="D2479" s="78" t="s">
        <v>24</v>
      </c>
      <c r="E2479" s="79">
        <v>722.3</v>
      </c>
      <c r="F2479" s="55">
        <v>721.9</v>
      </c>
      <c r="G2479" s="44">
        <f t="shared" si="50"/>
        <v>0.99944621348470164</v>
      </c>
    </row>
    <row r="2480" spans="1:7" ht="31.5" x14ac:dyDescent="0.25">
      <c r="A2480" s="77" t="s">
        <v>41</v>
      </c>
      <c r="B2480" s="78" t="s">
        <v>982</v>
      </c>
      <c r="C2480" s="78" t="s">
        <v>40</v>
      </c>
      <c r="D2480" s="78"/>
      <c r="E2480" s="79">
        <v>639.9</v>
      </c>
      <c r="F2480" s="55">
        <v>639.9</v>
      </c>
      <c r="G2480" s="44">
        <f t="shared" si="50"/>
        <v>1</v>
      </c>
    </row>
    <row r="2481" spans="1:7" x14ac:dyDescent="0.25">
      <c r="A2481" s="77" t="s">
        <v>25</v>
      </c>
      <c r="B2481" s="78" t="s">
        <v>982</v>
      </c>
      <c r="C2481" s="78" t="s">
        <v>40</v>
      </c>
      <c r="D2481" s="78" t="s">
        <v>24</v>
      </c>
      <c r="E2481" s="79">
        <v>639.9</v>
      </c>
      <c r="F2481" s="55">
        <v>639.9</v>
      </c>
      <c r="G2481" s="44">
        <f t="shared" si="50"/>
        <v>1</v>
      </c>
    </row>
    <row r="2482" spans="1:7" s="65" customFormat="1" ht="78.75" x14ac:dyDescent="0.25">
      <c r="A2482" s="73" t="s">
        <v>1804</v>
      </c>
      <c r="B2482" s="74" t="s">
        <v>1803</v>
      </c>
      <c r="C2482" s="74"/>
      <c r="D2482" s="74"/>
      <c r="E2482" s="75">
        <v>345</v>
      </c>
      <c r="F2482" s="54">
        <v>342.5</v>
      </c>
      <c r="G2482" s="39">
        <f t="shared" si="50"/>
        <v>0.99275362318840576</v>
      </c>
    </row>
    <row r="2483" spans="1:7" s="65" customFormat="1" ht="78.75" x14ac:dyDescent="0.25">
      <c r="A2483" s="73" t="s">
        <v>55</v>
      </c>
      <c r="B2483" s="74" t="s">
        <v>1805</v>
      </c>
      <c r="C2483" s="74"/>
      <c r="D2483" s="74"/>
      <c r="E2483" s="75">
        <v>345</v>
      </c>
      <c r="F2483" s="54">
        <v>342.5</v>
      </c>
      <c r="G2483" s="39">
        <f t="shared" si="50"/>
        <v>0.99275362318840576</v>
      </c>
    </row>
    <row r="2484" spans="1:7" ht="31.5" x14ac:dyDescent="0.25">
      <c r="A2484" s="77" t="s">
        <v>21</v>
      </c>
      <c r="B2484" s="78" t="s">
        <v>1805</v>
      </c>
      <c r="C2484" s="78" t="s">
        <v>20</v>
      </c>
      <c r="D2484" s="78"/>
      <c r="E2484" s="79">
        <v>345</v>
      </c>
      <c r="F2484" s="55">
        <v>342.5</v>
      </c>
      <c r="G2484" s="44">
        <f t="shared" si="50"/>
        <v>0.99275362318840576</v>
      </c>
    </row>
    <row r="2485" spans="1:7" x14ac:dyDescent="0.25">
      <c r="A2485" s="77" t="s">
        <v>7</v>
      </c>
      <c r="B2485" s="78" t="s">
        <v>1805</v>
      </c>
      <c r="C2485" s="78" t="s">
        <v>20</v>
      </c>
      <c r="D2485" s="78" t="s">
        <v>6</v>
      </c>
      <c r="E2485" s="79">
        <v>345</v>
      </c>
      <c r="F2485" s="55">
        <v>342.5</v>
      </c>
      <c r="G2485" s="44">
        <f t="shared" si="50"/>
        <v>0.99275362318840576</v>
      </c>
    </row>
    <row r="2486" spans="1:7" s="65" customFormat="1" ht="110.25" x14ac:dyDescent="0.25">
      <c r="A2486" s="73" t="s">
        <v>1807</v>
      </c>
      <c r="B2486" s="74" t="s">
        <v>1806</v>
      </c>
      <c r="C2486" s="74"/>
      <c r="D2486" s="74"/>
      <c r="E2486" s="75">
        <v>1788</v>
      </c>
      <c r="F2486" s="54">
        <v>1788</v>
      </c>
      <c r="G2486" s="39">
        <f t="shared" si="50"/>
        <v>1</v>
      </c>
    </row>
    <row r="2487" spans="1:7" s="65" customFormat="1" ht="63" x14ac:dyDescent="0.25">
      <c r="A2487" s="73" t="s">
        <v>53</v>
      </c>
      <c r="B2487" s="74" t="s">
        <v>1808</v>
      </c>
      <c r="C2487" s="74"/>
      <c r="D2487" s="74"/>
      <c r="E2487" s="75">
        <v>1538</v>
      </c>
      <c r="F2487" s="54">
        <v>1538</v>
      </c>
      <c r="G2487" s="39">
        <f t="shared" si="50"/>
        <v>1</v>
      </c>
    </row>
    <row r="2488" spans="1:7" ht="31.5" x14ac:dyDescent="0.25">
      <c r="A2488" s="77" t="s">
        <v>41</v>
      </c>
      <c r="B2488" s="78" t="s">
        <v>1808</v>
      </c>
      <c r="C2488" s="78" t="s">
        <v>40</v>
      </c>
      <c r="D2488" s="78"/>
      <c r="E2488" s="79">
        <v>1538</v>
      </c>
      <c r="F2488" s="55">
        <v>1538</v>
      </c>
      <c r="G2488" s="44">
        <f t="shared" si="50"/>
        <v>1</v>
      </c>
    </row>
    <row r="2489" spans="1:7" x14ac:dyDescent="0.25">
      <c r="A2489" s="77" t="s">
        <v>7</v>
      </c>
      <c r="B2489" s="78" t="s">
        <v>1808</v>
      </c>
      <c r="C2489" s="78" t="s">
        <v>40</v>
      </c>
      <c r="D2489" s="78" t="s">
        <v>6</v>
      </c>
      <c r="E2489" s="79">
        <v>1538</v>
      </c>
      <c r="F2489" s="55">
        <v>1538</v>
      </c>
      <c r="G2489" s="44">
        <f t="shared" si="50"/>
        <v>1</v>
      </c>
    </row>
    <row r="2490" spans="1:7" s="65" customFormat="1" ht="78.75" x14ac:dyDescent="0.25">
      <c r="A2490" s="73" t="s">
        <v>55</v>
      </c>
      <c r="B2490" s="74" t="s">
        <v>1809</v>
      </c>
      <c r="C2490" s="74"/>
      <c r="D2490" s="74"/>
      <c r="E2490" s="75">
        <v>250</v>
      </c>
      <c r="F2490" s="54">
        <v>250</v>
      </c>
      <c r="G2490" s="39">
        <f t="shared" si="50"/>
        <v>1</v>
      </c>
    </row>
    <row r="2491" spans="1:7" ht="31.5" x14ac:dyDescent="0.25">
      <c r="A2491" s="77" t="s">
        <v>41</v>
      </c>
      <c r="B2491" s="78" t="s">
        <v>1809</v>
      </c>
      <c r="C2491" s="78" t="s">
        <v>40</v>
      </c>
      <c r="D2491" s="78"/>
      <c r="E2491" s="79">
        <v>250</v>
      </c>
      <c r="F2491" s="55">
        <v>250</v>
      </c>
      <c r="G2491" s="44">
        <f t="shared" si="50"/>
        <v>1</v>
      </c>
    </row>
    <row r="2492" spans="1:7" x14ac:dyDescent="0.25">
      <c r="A2492" s="77" t="s">
        <v>7</v>
      </c>
      <c r="B2492" s="78" t="s">
        <v>1809</v>
      </c>
      <c r="C2492" s="78" t="s">
        <v>40</v>
      </c>
      <c r="D2492" s="78" t="s">
        <v>6</v>
      </c>
      <c r="E2492" s="79">
        <v>250</v>
      </c>
      <c r="F2492" s="55">
        <v>250</v>
      </c>
      <c r="G2492" s="44">
        <f t="shared" si="50"/>
        <v>1</v>
      </c>
    </row>
    <row r="2493" spans="1:7" s="65" customFormat="1" ht="126" x14ac:dyDescent="0.25">
      <c r="A2493" s="81" t="s">
        <v>1811</v>
      </c>
      <c r="B2493" s="74" t="s">
        <v>1810</v>
      </c>
      <c r="C2493" s="74"/>
      <c r="D2493" s="74"/>
      <c r="E2493" s="75">
        <v>377.5</v>
      </c>
      <c r="F2493" s="54">
        <v>376</v>
      </c>
      <c r="G2493" s="39">
        <f t="shared" si="50"/>
        <v>0.99602649006622512</v>
      </c>
    </row>
    <row r="2494" spans="1:7" s="65" customFormat="1" ht="78.75" x14ac:dyDescent="0.25">
      <c r="A2494" s="73" t="s">
        <v>55</v>
      </c>
      <c r="B2494" s="74" t="s">
        <v>1812</v>
      </c>
      <c r="C2494" s="74"/>
      <c r="D2494" s="74"/>
      <c r="E2494" s="75">
        <v>377.5</v>
      </c>
      <c r="F2494" s="54">
        <v>376</v>
      </c>
      <c r="G2494" s="39">
        <f t="shared" si="50"/>
        <v>0.99602649006622512</v>
      </c>
    </row>
    <row r="2495" spans="1:7" ht="31.5" x14ac:dyDescent="0.25">
      <c r="A2495" s="77" t="s">
        <v>21</v>
      </c>
      <c r="B2495" s="78" t="s">
        <v>1812</v>
      </c>
      <c r="C2495" s="78" t="s">
        <v>20</v>
      </c>
      <c r="D2495" s="78"/>
      <c r="E2495" s="79">
        <v>377.5</v>
      </c>
      <c r="F2495" s="55">
        <v>376</v>
      </c>
      <c r="G2495" s="44">
        <f t="shared" si="50"/>
        <v>0.99602649006622512</v>
      </c>
    </row>
    <row r="2496" spans="1:7" x14ac:dyDescent="0.25">
      <c r="A2496" s="77" t="s">
        <v>7</v>
      </c>
      <c r="B2496" s="78" t="s">
        <v>1812</v>
      </c>
      <c r="C2496" s="78" t="s">
        <v>20</v>
      </c>
      <c r="D2496" s="78" t="s">
        <v>6</v>
      </c>
      <c r="E2496" s="79">
        <v>377.5</v>
      </c>
      <c r="F2496" s="55">
        <v>376</v>
      </c>
      <c r="G2496" s="44">
        <f t="shared" si="50"/>
        <v>0.99602649006622512</v>
      </c>
    </row>
    <row r="2497" spans="1:7" s="65" customFormat="1" ht="63" x14ac:dyDescent="0.25">
      <c r="A2497" s="73" t="s">
        <v>51</v>
      </c>
      <c r="B2497" s="74" t="s">
        <v>50</v>
      </c>
      <c r="C2497" s="74"/>
      <c r="D2497" s="74"/>
      <c r="E2497" s="75">
        <v>1380</v>
      </c>
      <c r="F2497" s="54">
        <v>1379.8</v>
      </c>
      <c r="G2497" s="39">
        <f t="shared" si="50"/>
        <v>0.99985507246376804</v>
      </c>
    </row>
    <row r="2498" spans="1:7" s="65" customFormat="1" ht="63" x14ac:dyDescent="0.25">
      <c r="A2498" s="73" t="s">
        <v>53</v>
      </c>
      <c r="B2498" s="74" t="s">
        <v>52</v>
      </c>
      <c r="C2498" s="74"/>
      <c r="D2498" s="74"/>
      <c r="E2498" s="75">
        <v>100</v>
      </c>
      <c r="F2498" s="54">
        <v>100</v>
      </c>
      <c r="G2498" s="39">
        <f t="shared" si="50"/>
        <v>1</v>
      </c>
    </row>
    <row r="2499" spans="1:7" ht="31.5" x14ac:dyDescent="0.25">
      <c r="A2499" s="77" t="s">
        <v>21</v>
      </c>
      <c r="B2499" s="78" t="s">
        <v>52</v>
      </c>
      <c r="C2499" s="78" t="s">
        <v>20</v>
      </c>
      <c r="D2499" s="78"/>
      <c r="E2499" s="79">
        <v>100</v>
      </c>
      <c r="F2499" s="55">
        <v>100</v>
      </c>
      <c r="G2499" s="44">
        <f t="shared" si="50"/>
        <v>1</v>
      </c>
    </row>
    <row r="2500" spans="1:7" x14ac:dyDescent="0.25">
      <c r="A2500" s="77" t="s">
        <v>45</v>
      </c>
      <c r="B2500" s="78" t="s">
        <v>52</v>
      </c>
      <c r="C2500" s="78" t="s">
        <v>20</v>
      </c>
      <c r="D2500" s="78" t="s">
        <v>44</v>
      </c>
      <c r="E2500" s="79">
        <v>100</v>
      </c>
      <c r="F2500" s="55">
        <v>100</v>
      </c>
      <c r="G2500" s="44">
        <f t="shared" si="50"/>
        <v>1</v>
      </c>
    </row>
    <row r="2501" spans="1:7" s="65" customFormat="1" ht="78.75" x14ac:dyDescent="0.25">
      <c r="A2501" s="73" t="s">
        <v>55</v>
      </c>
      <c r="B2501" s="74" t="s">
        <v>54</v>
      </c>
      <c r="C2501" s="74"/>
      <c r="D2501" s="74"/>
      <c r="E2501" s="75">
        <v>1280</v>
      </c>
      <c r="F2501" s="54">
        <v>1279.8</v>
      </c>
      <c r="G2501" s="39">
        <f t="shared" si="50"/>
        <v>0.99984374999999992</v>
      </c>
    </row>
    <row r="2502" spans="1:7" ht="61.5" customHeight="1" x14ac:dyDescent="0.25">
      <c r="A2502" s="77" t="s">
        <v>17</v>
      </c>
      <c r="B2502" s="78" t="s">
        <v>54</v>
      </c>
      <c r="C2502" s="78" t="s">
        <v>16</v>
      </c>
      <c r="D2502" s="78"/>
      <c r="E2502" s="79">
        <v>167.9</v>
      </c>
      <c r="F2502" s="55">
        <v>167.8</v>
      </c>
      <c r="G2502" s="44">
        <f t="shared" si="50"/>
        <v>0.99940440738534841</v>
      </c>
    </row>
    <row r="2503" spans="1:7" x14ac:dyDescent="0.25">
      <c r="A2503" s="77" t="s">
        <v>45</v>
      </c>
      <c r="B2503" s="78" t="s">
        <v>54</v>
      </c>
      <c r="C2503" s="78" t="s">
        <v>16</v>
      </c>
      <c r="D2503" s="78" t="s">
        <v>44</v>
      </c>
      <c r="E2503" s="79">
        <v>167.9</v>
      </c>
      <c r="F2503" s="55">
        <v>167.8</v>
      </c>
      <c r="G2503" s="44">
        <f t="shared" si="50"/>
        <v>0.99940440738534841</v>
      </c>
    </row>
    <row r="2504" spans="1:7" ht="31.5" x14ac:dyDescent="0.25">
      <c r="A2504" s="77" t="s">
        <v>21</v>
      </c>
      <c r="B2504" s="78" t="s">
        <v>54</v>
      </c>
      <c r="C2504" s="78" t="s">
        <v>20</v>
      </c>
      <c r="D2504" s="78"/>
      <c r="E2504" s="79">
        <v>1112.0999999999999</v>
      </c>
      <c r="F2504" s="55">
        <v>1112</v>
      </c>
      <c r="G2504" s="44">
        <f t="shared" si="50"/>
        <v>0.99991008002877446</v>
      </c>
    </row>
    <row r="2505" spans="1:7" x14ac:dyDescent="0.25">
      <c r="A2505" s="77" t="s">
        <v>45</v>
      </c>
      <c r="B2505" s="78" t="s">
        <v>54</v>
      </c>
      <c r="C2505" s="78" t="s">
        <v>20</v>
      </c>
      <c r="D2505" s="78" t="s">
        <v>44</v>
      </c>
      <c r="E2505" s="79">
        <v>1112.0999999999999</v>
      </c>
      <c r="F2505" s="55">
        <v>1112</v>
      </c>
      <c r="G2505" s="44">
        <f t="shared" si="50"/>
        <v>0.99991008002877446</v>
      </c>
    </row>
    <row r="2506" spans="1:7" s="65" customFormat="1" ht="78.75" x14ac:dyDescent="0.25">
      <c r="A2506" s="73" t="s">
        <v>1580</v>
      </c>
      <c r="B2506" s="74" t="s">
        <v>1579</v>
      </c>
      <c r="C2506" s="74"/>
      <c r="D2506" s="74"/>
      <c r="E2506" s="75">
        <v>35900.5</v>
      </c>
      <c r="F2506" s="54">
        <v>29807.7</v>
      </c>
      <c r="G2506" s="39">
        <f t="shared" si="50"/>
        <v>0.83028648626063706</v>
      </c>
    </row>
    <row r="2507" spans="1:7" s="65" customFormat="1" ht="94.5" x14ac:dyDescent="0.25">
      <c r="A2507" s="73" t="s">
        <v>39</v>
      </c>
      <c r="B2507" s="74" t="s">
        <v>1581</v>
      </c>
      <c r="C2507" s="74"/>
      <c r="D2507" s="74"/>
      <c r="E2507" s="75">
        <v>35900.5</v>
      </c>
      <c r="F2507" s="54">
        <v>29807.7</v>
      </c>
      <c r="G2507" s="39">
        <f t="shared" si="50"/>
        <v>0.83028648626063706</v>
      </c>
    </row>
    <row r="2508" spans="1:7" ht="31.5" x14ac:dyDescent="0.25">
      <c r="A2508" s="77" t="s">
        <v>362</v>
      </c>
      <c r="B2508" s="78" t="s">
        <v>1581</v>
      </c>
      <c r="C2508" s="78" t="s">
        <v>361</v>
      </c>
      <c r="D2508" s="78"/>
      <c r="E2508" s="79">
        <v>35900.5</v>
      </c>
      <c r="F2508" s="55">
        <v>29807.7</v>
      </c>
      <c r="G2508" s="44">
        <f t="shared" si="50"/>
        <v>0.83028648626063706</v>
      </c>
    </row>
    <row r="2509" spans="1:7" x14ac:dyDescent="0.25">
      <c r="A2509" s="77" t="s">
        <v>469</v>
      </c>
      <c r="B2509" s="78" t="s">
        <v>1581</v>
      </c>
      <c r="C2509" s="78" t="s">
        <v>361</v>
      </c>
      <c r="D2509" s="78" t="s">
        <v>468</v>
      </c>
      <c r="E2509" s="79">
        <v>35900.5</v>
      </c>
      <c r="F2509" s="55">
        <v>29807.7</v>
      </c>
      <c r="G2509" s="44">
        <f t="shared" si="50"/>
        <v>0.83028648626063706</v>
      </c>
    </row>
    <row r="2510" spans="1:7" s="65" customFormat="1" ht="47.25" x14ac:dyDescent="0.25">
      <c r="A2510" s="73" t="s">
        <v>193</v>
      </c>
      <c r="B2510" s="74" t="s">
        <v>192</v>
      </c>
      <c r="C2510" s="74"/>
      <c r="D2510" s="74"/>
      <c r="E2510" s="75">
        <v>366.4</v>
      </c>
      <c r="F2510" s="54">
        <v>366.4</v>
      </c>
      <c r="G2510" s="39">
        <f t="shared" si="50"/>
        <v>1</v>
      </c>
    </row>
    <row r="2511" spans="1:7" s="65" customFormat="1" ht="63" x14ac:dyDescent="0.25">
      <c r="A2511" s="73" t="s">
        <v>53</v>
      </c>
      <c r="B2511" s="74" t="s">
        <v>194</v>
      </c>
      <c r="C2511" s="74"/>
      <c r="D2511" s="74"/>
      <c r="E2511" s="75">
        <v>366.4</v>
      </c>
      <c r="F2511" s="54">
        <v>366.4</v>
      </c>
      <c r="G2511" s="39">
        <f t="shared" si="50"/>
        <v>1</v>
      </c>
    </row>
    <row r="2512" spans="1:7" ht="31.5" x14ac:dyDescent="0.25">
      <c r="A2512" s="77" t="s">
        <v>21</v>
      </c>
      <c r="B2512" s="78" t="s">
        <v>194</v>
      </c>
      <c r="C2512" s="78" t="s">
        <v>20</v>
      </c>
      <c r="D2512" s="78"/>
      <c r="E2512" s="79">
        <v>366.4</v>
      </c>
      <c r="F2512" s="55">
        <v>366.4</v>
      </c>
      <c r="G2512" s="44">
        <f t="shared" si="50"/>
        <v>1</v>
      </c>
    </row>
    <row r="2513" spans="1:7" x14ac:dyDescent="0.25">
      <c r="A2513" s="77" t="s">
        <v>45</v>
      </c>
      <c r="B2513" s="78" t="s">
        <v>194</v>
      </c>
      <c r="C2513" s="78" t="s">
        <v>20</v>
      </c>
      <c r="D2513" s="78" t="s">
        <v>44</v>
      </c>
      <c r="E2513" s="79">
        <v>366.4</v>
      </c>
      <c r="F2513" s="55">
        <v>366.4</v>
      </c>
      <c r="G2513" s="44">
        <f t="shared" si="50"/>
        <v>1</v>
      </c>
    </row>
    <row r="2514" spans="1:7" s="65" customFormat="1" ht="31.5" x14ac:dyDescent="0.25">
      <c r="A2514" s="73" t="s">
        <v>154</v>
      </c>
      <c r="B2514" s="74" t="s">
        <v>153</v>
      </c>
      <c r="C2514" s="74"/>
      <c r="D2514" s="74"/>
      <c r="E2514" s="75">
        <v>2614.3000000000002</v>
      </c>
      <c r="F2514" s="54">
        <v>2130.1999999999998</v>
      </c>
      <c r="G2514" s="39">
        <f t="shared" si="50"/>
        <v>0.81482614849099178</v>
      </c>
    </row>
    <row r="2515" spans="1:7" s="65" customFormat="1" ht="78.75" x14ac:dyDescent="0.25">
      <c r="A2515" s="73" t="s">
        <v>1814</v>
      </c>
      <c r="B2515" s="74" t="s">
        <v>1813</v>
      </c>
      <c r="C2515" s="74"/>
      <c r="D2515" s="74"/>
      <c r="E2515" s="75">
        <v>860</v>
      </c>
      <c r="F2515" s="54">
        <v>573.1</v>
      </c>
      <c r="G2515" s="39">
        <f t="shared" si="50"/>
        <v>0.6663953488372093</v>
      </c>
    </row>
    <row r="2516" spans="1:7" s="65" customFormat="1" ht="78.75" x14ac:dyDescent="0.25">
      <c r="A2516" s="73" t="s">
        <v>55</v>
      </c>
      <c r="B2516" s="74" t="s">
        <v>1815</v>
      </c>
      <c r="C2516" s="74"/>
      <c r="D2516" s="74"/>
      <c r="E2516" s="75">
        <v>860</v>
      </c>
      <c r="F2516" s="54">
        <v>573.1</v>
      </c>
      <c r="G2516" s="39">
        <f t="shared" si="50"/>
        <v>0.6663953488372093</v>
      </c>
    </row>
    <row r="2517" spans="1:7" ht="31.5" x14ac:dyDescent="0.25">
      <c r="A2517" s="77" t="s">
        <v>21</v>
      </c>
      <c r="B2517" s="78" t="s">
        <v>1815</v>
      </c>
      <c r="C2517" s="78" t="s">
        <v>20</v>
      </c>
      <c r="D2517" s="78"/>
      <c r="E2517" s="79">
        <v>660</v>
      </c>
      <c r="F2517" s="55">
        <v>373.1</v>
      </c>
      <c r="G2517" s="44">
        <f t="shared" si="50"/>
        <v>0.56530303030303031</v>
      </c>
    </row>
    <row r="2518" spans="1:7" x14ac:dyDescent="0.25">
      <c r="A2518" s="77" t="s">
        <v>7</v>
      </c>
      <c r="B2518" s="78" t="s">
        <v>1815</v>
      </c>
      <c r="C2518" s="78" t="s">
        <v>20</v>
      </c>
      <c r="D2518" s="78" t="s">
        <v>6</v>
      </c>
      <c r="E2518" s="79">
        <v>660</v>
      </c>
      <c r="F2518" s="55">
        <v>373.1</v>
      </c>
      <c r="G2518" s="44">
        <f t="shared" si="50"/>
        <v>0.56530303030303031</v>
      </c>
    </row>
    <row r="2519" spans="1:7" x14ac:dyDescent="0.25">
      <c r="A2519" s="77" t="s">
        <v>81</v>
      </c>
      <c r="B2519" s="78" t="s">
        <v>1815</v>
      </c>
      <c r="C2519" s="78" t="s">
        <v>80</v>
      </c>
      <c r="D2519" s="78"/>
      <c r="E2519" s="79">
        <v>200</v>
      </c>
      <c r="F2519" s="55">
        <v>200</v>
      </c>
      <c r="G2519" s="44">
        <f t="shared" si="50"/>
        <v>1</v>
      </c>
    </row>
    <row r="2520" spans="1:7" x14ac:dyDescent="0.25">
      <c r="A2520" s="77" t="s">
        <v>7</v>
      </c>
      <c r="B2520" s="78" t="s">
        <v>1815</v>
      </c>
      <c r="C2520" s="78" t="s">
        <v>80</v>
      </c>
      <c r="D2520" s="78" t="s">
        <v>6</v>
      </c>
      <c r="E2520" s="79">
        <v>200</v>
      </c>
      <c r="F2520" s="55">
        <v>200</v>
      </c>
      <c r="G2520" s="44">
        <f t="shared" si="50"/>
        <v>1</v>
      </c>
    </row>
    <row r="2521" spans="1:7" s="65" customFormat="1" ht="94.5" x14ac:dyDescent="0.25">
      <c r="A2521" s="73" t="s">
        <v>156</v>
      </c>
      <c r="B2521" s="74" t="s">
        <v>155</v>
      </c>
      <c r="C2521" s="74"/>
      <c r="D2521" s="74"/>
      <c r="E2521" s="75">
        <v>1080.8</v>
      </c>
      <c r="F2521" s="54">
        <v>885</v>
      </c>
      <c r="G2521" s="39">
        <f t="shared" si="50"/>
        <v>0.81883789785344196</v>
      </c>
    </row>
    <row r="2522" spans="1:7" s="65" customFormat="1" ht="78.75" x14ac:dyDescent="0.25">
      <c r="A2522" s="73" t="s">
        <v>55</v>
      </c>
      <c r="B2522" s="74" t="s">
        <v>157</v>
      </c>
      <c r="C2522" s="74"/>
      <c r="D2522" s="74"/>
      <c r="E2522" s="75">
        <v>1080.8</v>
      </c>
      <c r="F2522" s="54">
        <v>885</v>
      </c>
      <c r="G2522" s="39">
        <f t="shared" si="50"/>
        <v>0.81883789785344196</v>
      </c>
    </row>
    <row r="2523" spans="1:7" ht="31.5" x14ac:dyDescent="0.25">
      <c r="A2523" s="77" t="s">
        <v>21</v>
      </c>
      <c r="B2523" s="78" t="s">
        <v>157</v>
      </c>
      <c r="C2523" s="78" t="s">
        <v>20</v>
      </c>
      <c r="D2523" s="78"/>
      <c r="E2523" s="79">
        <v>1080.8</v>
      </c>
      <c r="F2523" s="55">
        <v>885</v>
      </c>
      <c r="G2523" s="44">
        <f t="shared" si="50"/>
        <v>0.81883789785344196</v>
      </c>
    </row>
    <row r="2524" spans="1:7" x14ac:dyDescent="0.25">
      <c r="A2524" s="77" t="s">
        <v>85</v>
      </c>
      <c r="B2524" s="78" t="s">
        <v>157</v>
      </c>
      <c r="C2524" s="78" t="s">
        <v>20</v>
      </c>
      <c r="D2524" s="78" t="s">
        <v>84</v>
      </c>
      <c r="E2524" s="79">
        <v>1080.8</v>
      </c>
      <c r="F2524" s="55">
        <v>885</v>
      </c>
      <c r="G2524" s="44">
        <f t="shared" si="50"/>
        <v>0.81883789785344196</v>
      </c>
    </row>
    <row r="2525" spans="1:7" s="65" customFormat="1" ht="78.75" x14ac:dyDescent="0.25">
      <c r="A2525" s="73" t="s">
        <v>466</v>
      </c>
      <c r="B2525" s="74" t="s">
        <v>465</v>
      </c>
      <c r="C2525" s="74"/>
      <c r="D2525" s="74"/>
      <c r="E2525" s="75">
        <v>469.8</v>
      </c>
      <c r="F2525" s="54">
        <v>469.8</v>
      </c>
      <c r="G2525" s="39">
        <f t="shared" si="50"/>
        <v>1</v>
      </c>
    </row>
    <row r="2526" spans="1:7" s="65" customFormat="1" ht="78.75" x14ac:dyDescent="0.25">
      <c r="A2526" s="73" t="s">
        <v>55</v>
      </c>
      <c r="B2526" s="74" t="s">
        <v>467</v>
      </c>
      <c r="C2526" s="74"/>
      <c r="D2526" s="74"/>
      <c r="E2526" s="75">
        <v>469.8</v>
      </c>
      <c r="F2526" s="54">
        <v>469.8</v>
      </c>
      <c r="G2526" s="39">
        <f t="shared" si="50"/>
        <v>1</v>
      </c>
    </row>
    <row r="2527" spans="1:7" ht="31.5" x14ac:dyDescent="0.25">
      <c r="A2527" s="77" t="s">
        <v>41</v>
      </c>
      <c r="B2527" s="78" t="s">
        <v>467</v>
      </c>
      <c r="C2527" s="78" t="s">
        <v>40</v>
      </c>
      <c r="D2527" s="78"/>
      <c r="E2527" s="79">
        <v>469.8</v>
      </c>
      <c r="F2527" s="55">
        <v>469.8</v>
      </c>
      <c r="G2527" s="44">
        <f t="shared" si="50"/>
        <v>1</v>
      </c>
    </row>
    <row r="2528" spans="1:7" x14ac:dyDescent="0.25">
      <c r="A2528" s="77" t="s">
        <v>33</v>
      </c>
      <c r="B2528" s="78" t="s">
        <v>467</v>
      </c>
      <c r="C2528" s="78" t="s">
        <v>40</v>
      </c>
      <c r="D2528" s="78" t="s">
        <v>32</v>
      </c>
      <c r="E2528" s="79">
        <v>469.8</v>
      </c>
      <c r="F2528" s="55">
        <v>469.8</v>
      </c>
      <c r="G2528" s="44">
        <f t="shared" si="50"/>
        <v>1</v>
      </c>
    </row>
    <row r="2529" spans="1:8" s="65" customFormat="1" ht="78.75" x14ac:dyDescent="0.25">
      <c r="A2529" s="73" t="s">
        <v>159</v>
      </c>
      <c r="B2529" s="74" t="s">
        <v>158</v>
      </c>
      <c r="C2529" s="74"/>
      <c r="D2529" s="74"/>
      <c r="E2529" s="75">
        <v>203.7</v>
      </c>
      <c r="F2529" s="54">
        <v>202.3</v>
      </c>
      <c r="G2529" s="39">
        <f t="shared" si="50"/>
        <v>0.99312714776632316</v>
      </c>
    </row>
    <row r="2530" spans="1:8" s="65" customFormat="1" ht="78.75" x14ac:dyDescent="0.25">
      <c r="A2530" s="73" t="s">
        <v>55</v>
      </c>
      <c r="B2530" s="74" t="s">
        <v>160</v>
      </c>
      <c r="C2530" s="74"/>
      <c r="D2530" s="74"/>
      <c r="E2530" s="75">
        <v>203.7</v>
      </c>
      <c r="F2530" s="54">
        <v>202.3</v>
      </c>
      <c r="G2530" s="39">
        <f t="shared" si="50"/>
        <v>0.99312714776632316</v>
      </c>
    </row>
    <row r="2531" spans="1:8" ht="31.5" x14ac:dyDescent="0.25">
      <c r="A2531" s="77" t="s">
        <v>21</v>
      </c>
      <c r="B2531" s="78" t="s">
        <v>160</v>
      </c>
      <c r="C2531" s="78" t="s">
        <v>20</v>
      </c>
      <c r="D2531" s="78"/>
      <c r="E2531" s="79">
        <v>203.7</v>
      </c>
      <c r="F2531" s="55">
        <v>202.3</v>
      </c>
      <c r="G2531" s="44">
        <f t="shared" si="50"/>
        <v>0.99312714776632316</v>
      </c>
    </row>
    <row r="2532" spans="1:8" x14ac:dyDescent="0.25">
      <c r="A2532" s="77" t="s">
        <v>85</v>
      </c>
      <c r="B2532" s="78" t="s">
        <v>160</v>
      </c>
      <c r="C2532" s="78" t="s">
        <v>20</v>
      </c>
      <c r="D2532" s="78" t="s">
        <v>84</v>
      </c>
      <c r="E2532" s="79">
        <v>203.7</v>
      </c>
      <c r="F2532" s="55">
        <v>202.3</v>
      </c>
      <c r="G2532" s="44">
        <f t="shared" si="50"/>
        <v>0.99312714776632316</v>
      </c>
    </row>
    <row r="2533" spans="1:8" s="65" customFormat="1" ht="47.25" x14ac:dyDescent="0.25">
      <c r="A2533" s="73" t="s">
        <v>835</v>
      </c>
      <c r="B2533" s="74" t="s">
        <v>834</v>
      </c>
      <c r="C2533" s="74"/>
      <c r="D2533" s="74"/>
      <c r="E2533" s="75">
        <f>7948762.5-0.1</f>
        <v>7948762.4000000004</v>
      </c>
      <c r="F2533" s="54">
        <v>7807525.0999999996</v>
      </c>
      <c r="G2533" s="39">
        <f t="shared" si="50"/>
        <v>0.98223153581744993</v>
      </c>
      <c r="H2533" s="76"/>
    </row>
    <row r="2534" spans="1:8" s="65" customFormat="1" ht="63" x14ac:dyDescent="0.25">
      <c r="A2534" s="73" t="s">
        <v>837</v>
      </c>
      <c r="B2534" s="74" t="s">
        <v>836</v>
      </c>
      <c r="C2534" s="74"/>
      <c r="D2534" s="74"/>
      <c r="E2534" s="75">
        <v>1229797.6000000001</v>
      </c>
      <c r="F2534" s="54">
        <v>1092453.3</v>
      </c>
      <c r="G2534" s="39">
        <f t="shared" si="50"/>
        <v>0.88831959015044426</v>
      </c>
    </row>
    <row r="2535" spans="1:8" s="65" customFormat="1" ht="94.5" x14ac:dyDescent="0.25">
      <c r="A2535" s="73" t="s">
        <v>1205</v>
      </c>
      <c r="B2535" s="74" t="s">
        <v>1204</v>
      </c>
      <c r="C2535" s="74"/>
      <c r="D2535" s="74"/>
      <c r="E2535" s="75">
        <v>239885.3</v>
      </c>
      <c r="F2535" s="54">
        <v>219873.6</v>
      </c>
      <c r="G2535" s="39">
        <f t="shared" si="50"/>
        <v>0.91657804792540443</v>
      </c>
    </row>
    <row r="2536" spans="1:8" s="65" customFormat="1" ht="31.5" x14ac:dyDescent="0.25">
      <c r="A2536" s="73" t="s">
        <v>15</v>
      </c>
      <c r="B2536" s="74" t="s">
        <v>1206</v>
      </c>
      <c r="C2536" s="74"/>
      <c r="D2536" s="74"/>
      <c r="E2536" s="75">
        <v>165960.1</v>
      </c>
      <c r="F2536" s="54">
        <v>165009.20000000001</v>
      </c>
      <c r="G2536" s="39">
        <f t="shared" si="50"/>
        <v>0.9942703095503076</v>
      </c>
    </row>
    <row r="2537" spans="1:8" ht="61.5" customHeight="1" x14ac:dyDescent="0.25">
      <c r="A2537" s="77" t="s">
        <v>17</v>
      </c>
      <c r="B2537" s="78" t="s">
        <v>1206</v>
      </c>
      <c r="C2537" s="78" t="s">
        <v>16</v>
      </c>
      <c r="D2537" s="78"/>
      <c r="E2537" s="79">
        <v>165960.1</v>
      </c>
      <c r="F2537" s="55">
        <v>165009.20000000001</v>
      </c>
      <c r="G2537" s="44">
        <f t="shared" si="50"/>
        <v>0.9942703095503076</v>
      </c>
    </row>
    <row r="2538" spans="1:8" ht="47.25" x14ac:dyDescent="0.25">
      <c r="A2538" s="77" t="s">
        <v>1203</v>
      </c>
      <c r="B2538" s="78" t="s">
        <v>1206</v>
      </c>
      <c r="C2538" s="78" t="s">
        <v>16</v>
      </c>
      <c r="D2538" s="78" t="s">
        <v>1202</v>
      </c>
      <c r="E2538" s="79">
        <v>165960.1</v>
      </c>
      <c r="F2538" s="55">
        <v>165009.20000000001</v>
      </c>
      <c r="G2538" s="44">
        <f t="shared" si="50"/>
        <v>0.9942703095503076</v>
      </c>
    </row>
    <row r="2539" spans="1:8" s="65" customFormat="1" ht="31.5" x14ac:dyDescent="0.25">
      <c r="A2539" s="73" t="s">
        <v>19</v>
      </c>
      <c r="B2539" s="74" t="s">
        <v>1207</v>
      </c>
      <c r="C2539" s="74"/>
      <c r="D2539" s="74"/>
      <c r="E2539" s="75">
        <v>45261.2</v>
      </c>
      <c r="F2539" s="54">
        <v>32813.4</v>
      </c>
      <c r="G2539" s="39">
        <f t="shared" si="50"/>
        <v>0.72497856884041967</v>
      </c>
    </row>
    <row r="2540" spans="1:8" ht="61.5" customHeight="1" x14ac:dyDescent="0.25">
      <c r="A2540" s="77" t="s">
        <v>17</v>
      </c>
      <c r="B2540" s="78" t="s">
        <v>1207</v>
      </c>
      <c r="C2540" s="78" t="s">
        <v>16</v>
      </c>
      <c r="D2540" s="78"/>
      <c r="E2540" s="79">
        <v>1454.1</v>
      </c>
      <c r="F2540" s="55">
        <v>615.70000000000005</v>
      </c>
      <c r="G2540" s="44">
        <f t="shared" ref="G2540:G2562" si="51">F2540/E2540</f>
        <v>0.42342342342342348</v>
      </c>
    </row>
    <row r="2541" spans="1:8" ht="47.25" x14ac:dyDescent="0.25">
      <c r="A2541" s="77" t="s">
        <v>1203</v>
      </c>
      <c r="B2541" s="78" t="s">
        <v>1207</v>
      </c>
      <c r="C2541" s="78" t="s">
        <v>16</v>
      </c>
      <c r="D2541" s="78" t="s">
        <v>1202</v>
      </c>
      <c r="E2541" s="79">
        <v>1454.1</v>
      </c>
      <c r="F2541" s="55">
        <v>615.70000000000005</v>
      </c>
      <c r="G2541" s="44">
        <f t="shared" si="51"/>
        <v>0.42342342342342348</v>
      </c>
    </row>
    <row r="2542" spans="1:8" ht="31.5" x14ac:dyDescent="0.25">
      <c r="A2542" s="77" t="s">
        <v>21</v>
      </c>
      <c r="B2542" s="78" t="s">
        <v>1207</v>
      </c>
      <c r="C2542" s="78" t="s">
        <v>20</v>
      </c>
      <c r="D2542" s="78"/>
      <c r="E2542" s="79">
        <v>43696.1</v>
      </c>
      <c r="F2542" s="55">
        <v>32110.400000000001</v>
      </c>
      <c r="G2542" s="44">
        <f t="shared" si="51"/>
        <v>0.73485734424811378</v>
      </c>
    </row>
    <row r="2543" spans="1:8" ht="47.25" x14ac:dyDescent="0.25">
      <c r="A2543" s="77" t="s">
        <v>1203</v>
      </c>
      <c r="B2543" s="78" t="s">
        <v>1207</v>
      </c>
      <c r="C2543" s="78" t="s">
        <v>20</v>
      </c>
      <c r="D2543" s="78" t="s">
        <v>1202</v>
      </c>
      <c r="E2543" s="79">
        <v>43696.1</v>
      </c>
      <c r="F2543" s="55">
        <v>32110.400000000001</v>
      </c>
      <c r="G2543" s="44">
        <f t="shared" si="51"/>
        <v>0.73485734424811378</v>
      </c>
    </row>
    <row r="2544" spans="1:8" x14ac:dyDescent="0.25">
      <c r="A2544" s="77" t="s">
        <v>81</v>
      </c>
      <c r="B2544" s="78" t="s">
        <v>1207</v>
      </c>
      <c r="C2544" s="78" t="s">
        <v>80</v>
      </c>
      <c r="D2544" s="78"/>
      <c r="E2544" s="79">
        <v>26</v>
      </c>
      <c r="F2544" s="55">
        <v>25.9</v>
      </c>
      <c r="G2544" s="44">
        <f t="shared" si="51"/>
        <v>0.99615384615384606</v>
      </c>
    </row>
    <row r="2545" spans="1:7" ht="47.25" x14ac:dyDescent="0.25">
      <c r="A2545" s="77" t="s">
        <v>1203</v>
      </c>
      <c r="B2545" s="78" t="s">
        <v>1207</v>
      </c>
      <c r="C2545" s="78" t="s">
        <v>80</v>
      </c>
      <c r="D2545" s="78" t="s">
        <v>1202</v>
      </c>
      <c r="E2545" s="79">
        <v>26</v>
      </c>
      <c r="F2545" s="55">
        <v>25.9</v>
      </c>
      <c r="G2545" s="44">
        <f t="shared" si="51"/>
        <v>0.99615384615384606</v>
      </c>
    </row>
    <row r="2546" spans="1:7" x14ac:dyDescent="0.25">
      <c r="A2546" s="77" t="s">
        <v>72</v>
      </c>
      <c r="B2546" s="78" t="s">
        <v>1207</v>
      </c>
      <c r="C2546" s="78" t="s">
        <v>3</v>
      </c>
      <c r="D2546" s="78"/>
      <c r="E2546" s="79">
        <v>85</v>
      </c>
      <c r="F2546" s="55">
        <v>61.4</v>
      </c>
      <c r="G2546" s="44">
        <f t="shared" si="51"/>
        <v>0.72235294117647053</v>
      </c>
    </row>
    <row r="2547" spans="1:7" ht="47.25" x14ac:dyDescent="0.25">
      <c r="A2547" s="77" t="s">
        <v>1203</v>
      </c>
      <c r="B2547" s="78" t="s">
        <v>1207</v>
      </c>
      <c r="C2547" s="78" t="s">
        <v>3</v>
      </c>
      <c r="D2547" s="78" t="s">
        <v>1202</v>
      </c>
      <c r="E2547" s="79">
        <v>85</v>
      </c>
      <c r="F2547" s="55">
        <v>61.4</v>
      </c>
      <c r="G2547" s="44">
        <f t="shared" si="51"/>
        <v>0.72235294117647053</v>
      </c>
    </row>
    <row r="2548" spans="1:7" s="65" customFormat="1" ht="31.5" x14ac:dyDescent="0.25">
      <c r="A2548" s="73" t="s">
        <v>1209</v>
      </c>
      <c r="B2548" s="74" t="s">
        <v>1208</v>
      </c>
      <c r="C2548" s="74"/>
      <c r="D2548" s="74"/>
      <c r="E2548" s="75">
        <v>28664</v>
      </c>
      <c r="F2548" s="54">
        <v>22051</v>
      </c>
      <c r="G2548" s="39">
        <f t="shared" si="51"/>
        <v>0.76929249232486741</v>
      </c>
    </row>
    <row r="2549" spans="1:7" x14ac:dyDescent="0.25">
      <c r="A2549" s="77" t="s">
        <v>72</v>
      </c>
      <c r="B2549" s="78" t="s">
        <v>1208</v>
      </c>
      <c r="C2549" s="78" t="s">
        <v>3</v>
      </c>
      <c r="D2549" s="78"/>
      <c r="E2549" s="79">
        <v>28664</v>
      </c>
      <c r="F2549" s="55">
        <v>22051</v>
      </c>
      <c r="G2549" s="44">
        <f t="shared" si="51"/>
        <v>0.76929249232486741</v>
      </c>
    </row>
    <row r="2550" spans="1:7" x14ac:dyDescent="0.25">
      <c r="A2550" s="77" t="s">
        <v>7</v>
      </c>
      <c r="B2550" s="78" t="s">
        <v>1208</v>
      </c>
      <c r="C2550" s="78" t="s">
        <v>3</v>
      </c>
      <c r="D2550" s="78" t="s">
        <v>6</v>
      </c>
      <c r="E2550" s="79">
        <v>28664</v>
      </c>
      <c r="F2550" s="55">
        <v>22051</v>
      </c>
      <c r="G2550" s="44">
        <f t="shared" si="51"/>
        <v>0.76929249232486741</v>
      </c>
    </row>
    <row r="2551" spans="1:7" s="65" customFormat="1" ht="31.5" x14ac:dyDescent="0.25">
      <c r="A2551" s="73" t="s">
        <v>1211</v>
      </c>
      <c r="B2551" s="74" t="s">
        <v>1210</v>
      </c>
      <c r="C2551" s="74"/>
      <c r="D2551" s="74"/>
      <c r="E2551" s="75">
        <v>889912.3</v>
      </c>
      <c r="F2551" s="54">
        <v>872257.6</v>
      </c>
      <c r="G2551" s="39">
        <f t="shared" si="51"/>
        <v>0.98016130353519093</v>
      </c>
    </row>
    <row r="2552" spans="1:7" s="65" customFormat="1" ht="63" x14ac:dyDescent="0.25">
      <c r="A2552" s="73" t="s">
        <v>1213</v>
      </c>
      <c r="B2552" s="74" t="s">
        <v>1212</v>
      </c>
      <c r="C2552" s="74"/>
      <c r="D2552" s="74"/>
      <c r="E2552" s="75">
        <v>889912.3</v>
      </c>
      <c r="F2552" s="54">
        <v>872257.6</v>
      </c>
      <c r="G2552" s="39">
        <f t="shared" si="51"/>
        <v>0.98016130353519093</v>
      </c>
    </row>
    <row r="2553" spans="1:7" ht="31.5" x14ac:dyDescent="0.25">
      <c r="A2553" s="77" t="s">
        <v>21</v>
      </c>
      <c r="B2553" s="78" t="s">
        <v>1212</v>
      </c>
      <c r="C2553" s="78" t="s">
        <v>20</v>
      </c>
      <c r="D2553" s="78"/>
      <c r="E2553" s="79">
        <v>11462.6</v>
      </c>
      <c r="F2553" s="55">
        <v>1934.5</v>
      </c>
      <c r="G2553" s="44">
        <f t="shared" si="51"/>
        <v>0.16876624849510583</v>
      </c>
    </row>
    <row r="2554" spans="1:7" x14ac:dyDescent="0.25">
      <c r="A2554" s="77" t="s">
        <v>7</v>
      </c>
      <c r="B2554" s="78" t="s">
        <v>1212</v>
      </c>
      <c r="C2554" s="78" t="s">
        <v>20</v>
      </c>
      <c r="D2554" s="78" t="s">
        <v>6</v>
      </c>
      <c r="E2554" s="79">
        <v>11462.6</v>
      </c>
      <c r="F2554" s="55">
        <v>1934.5</v>
      </c>
      <c r="G2554" s="44">
        <f t="shared" si="51"/>
        <v>0.16876624849510583</v>
      </c>
    </row>
    <row r="2555" spans="1:7" ht="31.5" x14ac:dyDescent="0.25">
      <c r="A2555" s="77" t="s">
        <v>1239</v>
      </c>
      <c r="B2555" s="78" t="s">
        <v>1212</v>
      </c>
      <c r="C2555" s="78" t="s">
        <v>1238</v>
      </c>
      <c r="D2555" s="78"/>
      <c r="E2555" s="79">
        <v>878449.7</v>
      </c>
      <c r="F2555" s="55">
        <v>870323.1</v>
      </c>
      <c r="G2555" s="44">
        <f t="shared" si="51"/>
        <v>0.99074892961998851</v>
      </c>
    </row>
    <row r="2556" spans="1:7" ht="31.5" x14ac:dyDescent="0.25">
      <c r="A2556" s="77" t="s">
        <v>1237</v>
      </c>
      <c r="B2556" s="78" t="s">
        <v>1212</v>
      </c>
      <c r="C2556" s="78" t="s">
        <v>1238</v>
      </c>
      <c r="D2556" s="78" t="s">
        <v>1236</v>
      </c>
      <c r="E2556" s="79">
        <v>878449.7</v>
      </c>
      <c r="F2556" s="55">
        <v>870323.1</v>
      </c>
      <c r="G2556" s="44">
        <f t="shared" si="51"/>
        <v>0.99074892961998851</v>
      </c>
    </row>
    <row r="2557" spans="1:7" s="65" customFormat="1" ht="47.25" x14ac:dyDescent="0.25">
      <c r="A2557" s="73" t="s">
        <v>839</v>
      </c>
      <c r="B2557" s="74" t="s">
        <v>838</v>
      </c>
      <c r="C2557" s="74"/>
      <c r="D2557" s="74"/>
      <c r="E2557" s="75">
        <v>100000</v>
      </c>
      <c r="F2557" s="54">
        <v>322.10000000000002</v>
      </c>
      <c r="G2557" s="39">
        <f t="shared" si="51"/>
        <v>3.2210000000000003E-3</v>
      </c>
    </row>
    <row r="2558" spans="1:7" s="65" customFormat="1" x14ac:dyDescent="0.25">
      <c r="A2558" s="73" t="s">
        <v>841</v>
      </c>
      <c r="B2558" s="74" t="s">
        <v>840</v>
      </c>
      <c r="C2558" s="74"/>
      <c r="D2558" s="74"/>
      <c r="E2558" s="75">
        <v>100000</v>
      </c>
      <c r="F2558" s="54">
        <v>322.10000000000002</v>
      </c>
      <c r="G2558" s="39">
        <f t="shared" si="51"/>
        <v>3.2210000000000003E-3</v>
      </c>
    </row>
    <row r="2559" spans="1:7" ht="31.5" x14ac:dyDescent="0.25">
      <c r="A2559" s="77" t="s">
        <v>21</v>
      </c>
      <c r="B2559" s="78" t="s">
        <v>840</v>
      </c>
      <c r="C2559" s="78" t="s">
        <v>20</v>
      </c>
      <c r="D2559" s="78"/>
      <c r="E2559" s="55">
        <v>0</v>
      </c>
      <c r="F2559" s="55">
        <v>2.1</v>
      </c>
      <c r="G2559" s="44" t="e">
        <f t="shared" si="51"/>
        <v>#DIV/0!</v>
      </c>
    </row>
    <row r="2560" spans="1:7" x14ac:dyDescent="0.25">
      <c r="A2560" s="77" t="s">
        <v>383</v>
      </c>
      <c r="B2560" s="78" t="s">
        <v>840</v>
      </c>
      <c r="C2560" s="78" t="s">
        <v>20</v>
      </c>
      <c r="D2560" s="78" t="s">
        <v>382</v>
      </c>
      <c r="E2560" s="55">
        <v>0</v>
      </c>
      <c r="F2560" s="55">
        <v>2.1</v>
      </c>
      <c r="G2560" s="44" t="s">
        <v>2188</v>
      </c>
    </row>
    <row r="2561" spans="1:7" x14ac:dyDescent="0.25">
      <c r="A2561" s="82" t="s">
        <v>72</v>
      </c>
      <c r="B2561" s="13" t="s">
        <v>840</v>
      </c>
      <c r="C2561" s="83" t="s">
        <v>3</v>
      </c>
      <c r="D2561" s="13"/>
      <c r="E2561" s="79">
        <v>100000</v>
      </c>
      <c r="F2561" s="55">
        <v>0</v>
      </c>
      <c r="G2561" s="44">
        <f t="shared" si="51"/>
        <v>0</v>
      </c>
    </row>
    <row r="2562" spans="1:7" x14ac:dyDescent="0.25">
      <c r="A2562" s="82" t="s">
        <v>2138</v>
      </c>
      <c r="B2562" s="13" t="s">
        <v>840</v>
      </c>
      <c r="C2562" s="83" t="s">
        <v>3</v>
      </c>
      <c r="D2562" s="13" t="s">
        <v>2139</v>
      </c>
      <c r="E2562" s="79">
        <v>100000</v>
      </c>
      <c r="F2562" s="55">
        <v>0</v>
      </c>
      <c r="G2562" s="44">
        <f t="shared" si="51"/>
        <v>0</v>
      </c>
    </row>
    <row r="2563" spans="1:7" x14ac:dyDescent="0.25">
      <c r="A2563" s="77" t="s">
        <v>81</v>
      </c>
      <c r="B2563" s="78" t="s">
        <v>840</v>
      </c>
      <c r="C2563" s="78" t="s">
        <v>80</v>
      </c>
      <c r="D2563" s="78"/>
      <c r="E2563" s="55">
        <v>0</v>
      </c>
      <c r="F2563" s="55">
        <v>320</v>
      </c>
      <c r="G2563" s="44" t="e">
        <f t="shared" ref="G2563:G2605" si="52">F2563/E2563</f>
        <v>#DIV/0!</v>
      </c>
    </row>
    <row r="2564" spans="1:7" x14ac:dyDescent="0.25">
      <c r="A2564" s="77" t="s">
        <v>383</v>
      </c>
      <c r="B2564" s="78" t="s">
        <v>840</v>
      </c>
      <c r="C2564" s="78" t="s">
        <v>80</v>
      </c>
      <c r="D2564" s="78" t="s">
        <v>382</v>
      </c>
      <c r="E2564" s="55">
        <v>0</v>
      </c>
      <c r="F2564" s="55">
        <v>320</v>
      </c>
      <c r="G2564" s="44" t="s">
        <v>2188</v>
      </c>
    </row>
    <row r="2565" spans="1:7" s="65" customFormat="1" ht="47.25" x14ac:dyDescent="0.25">
      <c r="A2565" s="73" t="s">
        <v>1215</v>
      </c>
      <c r="B2565" s="74" t="s">
        <v>1214</v>
      </c>
      <c r="C2565" s="74"/>
      <c r="D2565" s="74"/>
      <c r="E2565" s="75">
        <v>305410</v>
      </c>
      <c r="F2565" s="54">
        <v>304318.2</v>
      </c>
      <c r="G2565" s="39">
        <f t="shared" si="52"/>
        <v>0.9964251334271963</v>
      </c>
    </row>
    <row r="2566" spans="1:7" s="65" customFormat="1" ht="47.25" x14ac:dyDescent="0.25">
      <c r="A2566" s="73" t="s">
        <v>1253</v>
      </c>
      <c r="B2566" s="74" t="s">
        <v>1252</v>
      </c>
      <c r="C2566" s="74"/>
      <c r="D2566" s="74"/>
      <c r="E2566" s="75">
        <v>303610</v>
      </c>
      <c r="F2566" s="54">
        <v>303610</v>
      </c>
      <c r="G2566" s="39">
        <f t="shared" si="52"/>
        <v>1</v>
      </c>
    </row>
    <row r="2567" spans="1:7" s="65" customFormat="1" ht="63" x14ac:dyDescent="0.25">
      <c r="A2567" s="73" t="s">
        <v>1255</v>
      </c>
      <c r="B2567" s="74" t="s">
        <v>1254</v>
      </c>
      <c r="C2567" s="74"/>
      <c r="D2567" s="74"/>
      <c r="E2567" s="75">
        <v>303610</v>
      </c>
      <c r="F2567" s="54">
        <v>303610</v>
      </c>
      <c r="G2567" s="39">
        <f t="shared" si="52"/>
        <v>1</v>
      </c>
    </row>
    <row r="2568" spans="1:7" x14ac:dyDescent="0.25">
      <c r="A2568" s="77" t="s">
        <v>113</v>
      </c>
      <c r="B2568" s="78" t="s">
        <v>1254</v>
      </c>
      <c r="C2568" s="78" t="s">
        <v>112</v>
      </c>
      <c r="D2568" s="78"/>
      <c r="E2568" s="79">
        <v>303610</v>
      </c>
      <c r="F2568" s="55">
        <v>303610</v>
      </c>
      <c r="G2568" s="44">
        <f t="shared" si="52"/>
        <v>1</v>
      </c>
    </row>
    <row r="2569" spans="1:7" x14ac:dyDescent="0.25">
      <c r="A2569" s="77" t="s">
        <v>845</v>
      </c>
      <c r="B2569" s="78" t="s">
        <v>1254</v>
      </c>
      <c r="C2569" s="78" t="s">
        <v>112</v>
      </c>
      <c r="D2569" s="78" t="s">
        <v>844</v>
      </c>
      <c r="E2569" s="79">
        <v>303610</v>
      </c>
      <c r="F2569" s="55">
        <v>303610</v>
      </c>
      <c r="G2569" s="44">
        <f t="shared" si="52"/>
        <v>1</v>
      </c>
    </row>
    <row r="2570" spans="1:7" s="65" customFormat="1" ht="78.75" x14ac:dyDescent="0.25">
      <c r="A2570" s="73" t="s">
        <v>1217</v>
      </c>
      <c r="B2570" s="74" t="s">
        <v>1216</v>
      </c>
      <c r="C2570" s="74"/>
      <c r="D2570" s="74"/>
      <c r="E2570" s="75">
        <v>1800</v>
      </c>
      <c r="F2570" s="54">
        <v>708.2</v>
      </c>
      <c r="G2570" s="39">
        <f t="shared" si="52"/>
        <v>0.39344444444444449</v>
      </c>
    </row>
    <row r="2571" spans="1:7" s="65" customFormat="1" ht="94.5" x14ac:dyDescent="0.25">
      <c r="A2571" s="73" t="s">
        <v>39</v>
      </c>
      <c r="B2571" s="74" t="s">
        <v>1218</v>
      </c>
      <c r="C2571" s="74"/>
      <c r="D2571" s="74"/>
      <c r="E2571" s="75">
        <v>1800</v>
      </c>
      <c r="F2571" s="54">
        <v>708.2</v>
      </c>
      <c r="G2571" s="39">
        <f t="shared" si="52"/>
        <v>0.39344444444444449</v>
      </c>
    </row>
    <row r="2572" spans="1:7" ht="61.5" customHeight="1" x14ac:dyDescent="0.25">
      <c r="A2572" s="77" t="s">
        <v>17</v>
      </c>
      <c r="B2572" s="78" t="s">
        <v>1218</v>
      </c>
      <c r="C2572" s="78" t="s">
        <v>16</v>
      </c>
      <c r="D2572" s="78"/>
      <c r="E2572" s="79">
        <v>577.1</v>
      </c>
      <c r="F2572" s="55">
        <v>246.4</v>
      </c>
      <c r="G2572" s="44">
        <f t="shared" si="52"/>
        <v>0.42696239819788595</v>
      </c>
    </row>
    <row r="2573" spans="1:7" x14ac:dyDescent="0.25">
      <c r="A2573" s="77" t="s">
        <v>7</v>
      </c>
      <c r="B2573" s="78" t="s">
        <v>1218</v>
      </c>
      <c r="C2573" s="78" t="s">
        <v>16</v>
      </c>
      <c r="D2573" s="78" t="s">
        <v>6</v>
      </c>
      <c r="E2573" s="79">
        <v>577.1</v>
      </c>
      <c r="F2573" s="55">
        <v>246.4</v>
      </c>
      <c r="G2573" s="44">
        <f t="shared" si="52"/>
        <v>0.42696239819788595</v>
      </c>
    </row>
    <row r="2574" spans="1:7" ht="31.5" x14ac:dyDescent="0.25">
      <c r="A2574" s="77" t="s">
        <v>21</v>
      </c>
      <c r="B2574" s="78" t="s">
        <v>1218</v>
      </c>
      <c r="C2574" s="78" t="s">
        <v>20</v>
      </c>
      <c r="D2574" s="78"/>
      <c r="E2574" s="79">
        <v>1222.9000000000001</v>
      </c>
      <c r="F2574" s="55">
        <v>461.8</v>
      </c>
      <c r="G2574" s="44">
        <f t="shared" si="52"/>
        <v>0.37762695232643712</v>
      </c>
    </row>
    <row r="2575" spans="1:7" x14ac:dyDescent="0.25">
      <c r="A2575" s="77" t="s">
        <v>7</v>
      </c>
      <c r="B2575" s="78" t="s">
        <v>1218</v>
      </c>
      <c r="C2575" s="78" t="s">
        <v>20</v>
      </c>
      <c r="D2575" s="78" t="s">
        <v>6</v>
      </c>
      <c r="E2575" s="79">
        <v>1222.9000000000001</v>
      </c>
      <c r="F2575" s="55">
        <v>461.8</v>
      </c>
      <c r="G2575" s="44">
        <f t="shared" si="52"/>
        <v>0.37762695232643712</v>
      </c>
    </row>
    <row r="2576" spans="1:7" s="65" customFormat="1" ht="94.5" x14ac:dyDescent="0.25">
      <c r="A2576" s="73" t="s">
        <v>1222</v>
      </c>
      <c r="B2576" s="74" t="s">
        <v>1221</v>
      </c>
      <c r="C2576" s="74"/>
      <c r="D2576" s="74"/>
      <c r="E2576" s="75">
        <v>6314700</v>
      </c>
      <c r="F2576" s="54">
        <v>6313326.9000000004</v>
      </c>
      <c r="G2576" s="39">
        <f t="shared" si="52"/>
        <v>0.99978255499073598</v>
      </c>
    </row>
    <row r="2577" spans="1:7" s="65" customFormat="1" ht="47.25" x14ac:dyDescent="0.25">
      <c r="A2577" s="73" t="s">
        <v>1243</v>
      </c>
      <c r="B2577" s="74" t="s">
        <v>1242</v>
      </c>
      <c r="C2577" s="74"/>
      <c r="D2577" s="74"/>
      <c r="E2577" s="75">
        <v>6257970</v>
      </c>
      <c r="F2577" s="54">
        <v>6256977.7000000002</v>
      </c>
      <c r="G2577" s="39">
        <f t="shared" si="52"/>
        <v>0.99984143420310423</v>
      </c>
    </row>
    <row r="2578" spans="1:7" s="65" customFormat="1" ht="47.25" x14ac:dyDescent="0.25">
      <c r="A2578" s="73" t="s">
        <v>1245</v>
      </c>
      <c r="B2578" s="74" t="s">
        <v>1244</v>
      </c>
      <c r="C2578" s="74"/>
      <c r="D2578" s="74"/>
      <c r="E2578" s="75">
        <v>873383.8</v>
      </c>
      <c r="F2578" s="54">
        <v>873383.8</v>
      </c>
      <c r="G2578" s="39">
        <f t="shared" si="52"/>
        <v>1</v>
      </c>
    </row>
    <row r="2579" spans="1:7" x14ac:dyDescent="0.25">
      <c r="A2579" s="77" t="s">
        <v>113</v>
      </c>
      <c r="B2579" s="78" t="s">
        <v>1244</v>
      </c>
      <c r="C2579" s="78" t="s">
        <v>112</v>
      </c>
      <c r="D2579" s="78"/>
      <c r="E2579" s="79">
        <v>873383.8</v>
      </c>
      <c r="F2579" s="55">
        <v>873383.8</v>
      </c>
      <c r="G2579" s="44">
        <f t="shared" si="52"/>
        <v>1</v>
      </c>
    </row>
    <row r="2580" spans="1:7" ht="47.25" x14ac:dyDescent="0.25">
      <c r="A2580" s="77" t="s">
        <v>1241</v>
      </c>
      <c r="B2580" s="78" t="s">
        <v>1244</v>
      </c>
      <c r="C2580" s="78" t="s">
        <v>112</v>
      </c>
      <c r="D2580" s="78" t="s">
        <v>1240</v>
      </c>
      <c r="E2580" s="79">
        <v>873383.8</v>
      </c>
      <c r="F2580" s="55">
        <v>873383.8</v>
      </c>
      <c r="G2580" s="44">
        <f t="shared" si="52"/>
        <v>1</v>
      </c>
    </row>
    <row r="2581" spans="1:7" s="65" customFormat="1" ht="78.75" x14ac:dyDescent="0.25">
      <c r="A2581" s="73" t="s">
        <v>1247</v>
      </c>
      <c r="B2581" s="74" t="s">
        <v>1246</v>
      </c>
      <c r="C2581" s="74"/>
      <c r="D2581" s="74"/>
      <c r="E2581" s="75">
        <v>998283.7</v>
      </c>
      <c r="F2581" s="54">
        <v>998283.7</v>
      </c>
      <c r="G2581" s="39">
        <f t="shared" si="52"/>
        <v>1</v>
      </c>
    </row>
    <row r="2582" spans="1:7" x14ac:dyDescent="0.25">
      <c r="A2582" s="77" t="s">
        <v>113</v>
      </c>
      <c r="B2582" s="78" t="s">
        <v>1246</v>
      </c>
      <c r="C2582" s="78" t="s">
        <v>112</v>
      </c>
      <c r="D2582" s="78"/>
      <c r="E2582" s="79">
        <v>998283.7</v>
      </c>
      <c r="F2582" s="55">
        <v>998283.7</v>
      </c>
      <c r="G2582" s="44">
        <f t="shared" si="52"/>
        <v>1</v>
      </c>
    </row>
    <row r="2583" spans="1:7" ht="47.25" x14ac:dyDescent="0.25">
      <c r="A2583" s="77" t="s">
        <v>1241</v>
      </c>
      <c r="B2583" s="78" t="s">
        <v>1246</v>
      </c>
      <c r="C2583" s="78" t="s">
        <v>112</v>
      </c>
      <c r="D2583" s="78" t="s">
        <v>1240</v>
      </c>
      <c r="E2583" s="79">
        <v>998283.7</v>
      </c>
      <c r="F2583" s="55">
        <v>998283.7</v>
      </c>
      <c r="G2583" s="44">
        <f t="shared" si="52"/>
        <v>1</v>
      </c>
    </row>
    <row r="2584" spans="1:7" s="65" customFormat="1" ht="47.25" x14ac:dyDescent="0.25">
      <c r="A2584" s="73" t="s">
        <v>1251</v>
      </c>
      <c r="B2584" s="74" t="s">
        <v>1250</v>
      </c>
      <c r="C2584" s="74"/>
      <c r="D2584" s="74"/>
      <c r="E2584" s="75">
        <v>1353376.5</v>
      </c>
      <c r="F2584" s="54">
        <v>1353376.5</v>
      </c>
      <c r="G2584" s="39">
        <f t="shared" si="52"/>
        <v>1</v>
      </c>
    </row>
    <row r="2585" spans="1:7" x14ac:dyDescent="0.25">
      <c r="A2585" s="77" t="s">
        <v>113</v>
      </c>
      <c r="B2585" s="78" t="s">
        <v>1250</v>
      </c>
      <c r="C2585" s="78" t="s">
        <v>112</v>
      </c>
      <c r="D2585" s="78"/>
      <c r="E2585" s="79">
        <v>1353376.5</v>
      </c>
      <c r="F2585" s="55">
        <v>1353376.5</v>
      </c>
      <c r="G2585" s="44">
        <f t="shared" si="52"/>
        <v>1</v>
      </c>
    </row>
    <row r="2586" spans="1:7" x14ac:dyDescent="0.25">
      <c r="A2586" s="77" t="s">
        <v>1249</v>
      </c>
      <c r="B2586" s="78" t="s">
        <v>1250</v>
      </c>
      <c r="C2586" s="78" t="s">
        <v>112</v>
      </c>
      <c r="D2586" s="78" t="s">
        <v>1248</v>
      </c>
      <c r="E2586" s="79">
        <v>1353376.5</v>
      </c>
      <c r="F2586" s="55">
        <v>1353376.5</v>
      </c>
      <c r="G2586" s="44">
        <f t="shared" si="52"/>
        <v>1</v>
      </c>
    </row>
    <row r="2587" spans="1:7" s="65" customFormat="1" ht="63" x14ac:dyDescent="0.25">
      <c r="A2587" s="73" t="s">
        <v>1257</v>
      </c>
      <c r="B2587" s="74" t="s">
        <v>1256</v>
      </c>
      <c r="C2587" s="74"/>
      <c r="D2587" s="74"/>
      <c r="E2587" s="75">
        <v>3032926</v>
      </c>
      <c r="F2587" s="54">
        <v>3031933.7</v>
      </c>
      <c r="G2587" s="39">
        <f t="shared" si="52"/>
        <v>0.99967282419683179</v>
      </c>
    </row>
    <row r="2588" spans="1:7" x14ac:dyDescent="0.25">
      <c r="A2588" s="77" t="s">
        <v>113</v>
      </c>
      <c r="B2588" s="78" t="s">
        <v>1256</v>
      </c>
      <c r="C2588" s="78" t="s">
        <v>112</v>
      </c>
      <c r="D2588" s="78"/>
      <c r="E2588" s="79">
        <v>3032926</v>
      </c>
      <c r="F2588" s="55">
        <v>3031933.7</v>
      </c>
      <c r="G2588" s="44">
        <f t="shared" si="52"/>
        <v>0.99967282419683179</v>
      </c>
    </row>
    <row r="2589" spans="1:7" x14ac:dyDescent="0.25">
      <c r="A2589" s="77" t="s">
        <v>845</v>
      </c>
      <c r="B2589" s="78" t="s">
        <v>1256</v>
      </c>
      <c r="C2589" s="78" t="s">
        <v>112</v>
      </c>
      <c r="D2589" s="78" t="s">
        <v>844</v>
      </c>
      <c r="E2589" s="79">
        <v>3032926</v>
      </c>
      <c r="F2589" s="55">
        <v>3031933.7</v>
      </c>
      <c r="G2589" s="44">
        <f t="shared" si="52"/>
        <v>0.99967282419683179</v>
      </c>
    </row>
    <row r="2590" spans="1:7" s="65" customFormat="1" ht="63" x14ac:dyDescent="0.25">
      <c r="A2590" s="73" t="s">
        <v>1224</v>
      </c>
      <c r="B2590" s="74" t="s">
        <v>1223</v>
      </c>
      <c r="C2590" s="74"/>
      <c r="D2590" s="74"/>
      <c r="E2590" s="75">
        <v>56730</v>
      </c>
      <c r="F2590" s="54">
        <v>56349.2</v>
      </c>
      <c r="G2590" s="39">
        <f t="shared" si="52"/>
        <v>0.99328750220341966</v>
      </c>
    </row>
    <row r="2591" spans="1:7" s="65" customFormat="1" ht="47.25" x14ac:dyDescent="0.25">
      <c r="A2591" s="73" t="s">
        <v>1226</v>
      </c>
      <c r="B2591" s="74" t="s">
        <v>1225</v>
      </c>
      <c r="C2591" s="74"/>
      <c r="D2591" s="74"/>
      <c r="E2591" s="75">
        <v>56730</v>
      </c>
      <c r="F2591" s="54">
        <v>56349.2</v>
      </c>
      <c r="G2591" s="39">
        <f t="shared" si="52"/>
        <v>0.99328750220341966</v>
      </c>
    </row>
    <row r="2592" spans="1:7" x14ac:dyDescent="0.25">
      <c r="A2592" s="77" t="s">
        <v>113</v>
      </c>
      <c r="B2592" s="78" t="s">
        <v>1225</v>
      </c>
      <c r="C2592" s="78" t="s">
        <v>112</v>
      </c>
      <c r="D2592" s="78"/>
      <c r="E2592" s="79">
        <v>56730</v>
      </c>
      <c r="F2592" s="55">
        <v>56349.2</v>
      </c>
      <c r="G2592" s="44">
        <f t="shared" si="52"/>
        <v>0.99328750220341966</v>
      </c>
    </row>
    <row r="2593" spans="1:7" x14ac:dyDescent="0.25">
      <c r="A2593" s="77" t="s">
        <v>1220</v>
      </c>
      <c r="B2593" s="78" t="s">
        <v>1225</v>
      </c>
      <c r="C2593" s="78" t="s">
        <v>112</v>
      </c>
      <c r="D2593" s="78" t="s">
        <v>1219</v>
      </c>
      <c r="E2593" s="79">
        <v>56730</v>
      </c>
      <c r="F2593" s="55">
        <v>56349.2</v>
      </c>
      <c r="G2593" s="44">
        <f t="shared" si="52"/>
        <v>0.99328750220341966</v>
      </c>
    </row>
    <row r="2594" spans="1:7" s="65" customFormat="1" ht="63" x14ac:dyDescent="0.25">
      <c r="A2594" s="73" t="s">
        <v>1944</v>
      </c>
      <c r="B2594" s="74" t="s">
        <v>1943</v>
      </c>
      <c r="C2594" s="74"/>
      <c r="D2594" s="74"/>
      <c r="E2594" s="75">
        <v>50524.800000000003</v>
      </c>
      <c r="F2594" s="54">
        <v>49170.5</v>
      </c>
      <c r="G2594" s="39">
        <f t="shared" si="52"/>
        <v>0.97319534169358413</v>
      </c>
    </row>
    <row r="2595" spans="1:7" s="65" customFormat="1" ht="110.25" x14ac:dyDescent="0.25">
      <c r="A2595" s="81" t="s">
        <v>1946</v>
      </c>
      <c r="B2595" s="74" t="s">
        <v>1945</v>
      </c>
      <c r="C2595" s="74"/>
      <c r="D2595" s="74"/>
      <c r="E2595" s="75">
        <v>50524.800000000003</v>
      </c>
      <c r="F2595" s="54">
        <v>49170.5</v>
      </c>
      <c r="G2595" s="39">
        <f t="shared" si="52"/>
        <v>0.97319534169358413</v>
      </c>
    </row>
    <row r="2596" spans="1:7" s="65" customFormat="1" ht="31.5" x14ac:dyDescent="0.25">
      <c r="A2596" s="73" t="s">
        <v>15</v>
      </c>
      <c r="B2596" s="74" t="s">
        <v>1947</v>
      </c>
      <c r="C2596" s="74"/>
      <c r="D2596" s="74"/>
      <c r="E2596" s="75">
        <v>45860.800000000003</v>
      </c>
      <c r="F2596" s="54">
        <v>45609.7</v>
      </c>
      <c r="G2596" s="39">
        <f t="shared" si="52"/>
        <v>0.99452473572201083</v>
      </c>
    </row>
    <row r="2597" spans="1:7" ht="61.5" customHeight="1" x14ac:dyDescent="0.25">
      <c r="A2597" s="77" t="s">
        <v>17</v>
      </c>
      <c r="B2597" s="78" t="s">
        <v>1947</v>
      </c>
      <c r="C2597" s="78" t="s">
        <v>16</v>
      </c>
      <c r="D2597" s="78"/>
      <c r="E2597" s="79">
        <v>45860.800000000003</v>
      </c>
      <c r="F2597" s="55">
        <v>45609.7</v>
      </c>
      <c r="G2597" s="44">
        <f t="shared" si="52"/>
        <v>0.99452473572201083</v>
      </c>
    </row>
    <row r="2598" spans="1:7" ht="47.25" x14ac:dyDescent="0.25">
      <c r="A2598" s="77" t="s">
        <v>1203</v>
      </c>
      <c r="B2598" s="78" t="s">
        <v>1947</v>
      </c>
      <c r="C2598" s="78" t="s">
        <v>16</v>
      </c>
      <c r="D2598" s="78" t="s">
        <v>1202</v>
      </c>
      <c r="E2598" s="79">
        <v>45860.800000000003</v>
      </c>
      <c r="F2598" s="55">
        <v>45609.7</v>
      </c>
      <c r="G2598" s="44">
        <f t="shared" si="52"/>
        <v>0.99452473572201083</v>
      </c>
    </row>
    <row r="2599" spans="1:7" s="65" customFormat="1" ht="31.5" x14ac:dyDescent="0.25">
      <c r="A2599" s="73" t="s">
        <v>19</v>
      </c>
      <c r="B2599" s="74" t="s">
        <v>1948</v>
      </c>
      <c r="C2599" s="74"/>
      <c r="D2599" s="74"/>
      <c r="E2599" s="75">
        <v>4664</v>
      </c>
      <c r="F2599" s="54">
        <v>3560.8</v>
      </c>
      <c r="G2599" s="39">
        <f t="shared" si="52"/>
        <v>0.76346483704974277</v>
      </c>
    </row>
    <row r="2600" spans="1:7" ht="61.5" customHeight="1" x14ac:dyDescent="0.25">
      <c r="A2600" s="77" t="s">
        <v>17</v>
      </c>
      <c r="B2600" s="78" t="s">
        <v>1948</v>
      </c>
      <c r="C2600" s="78" t="s">
        <v>16</v>
      </c>
      <c r="D2600" s="78"/>
      <c r="E2600" s="79">
        <v>2242.1</v>
      </c>
      <c r="F2600" s="55">
        <v>1146.0999999999999</v>
      </c>
      <c r="G2600" s="44">
        <f t="shared" si="52"/>
        <v>0.51117256143793766</v>
      </c>
    </row>
    <row r="2601" spans="1:7" ht="47.25" x14ac:dyDescent="0.25">
      <c r="A2601" s="77" t="s">
        <v>1203</v>
      </c>
      <c r="B2601" s="78" t="s">
        <v>1948</v>
      </c>
      <c r="C2601" s="78" t="s">
        <v>16</v>
      </c>
      <c r="D2601" s="78" t="s">
        <v>1202</v>
      </c>
      <c r="E2601" s="79">
        <v>2242.1</v>
      </c>
      <c r="F2601" s="55">
        <v>1146.0999999999999</v>
      </c>
      <c r="G2601" s="44">
        <f t="shared" si="52"/>
        <v>0.51117256143793766</v>
      </c>
    </row>
    <row r="2602" spans="1:7" ht="31.5" x14ac:dyDescent="0.25">
      <c r="A2602" s="77" t="s">
        <v>21</v>
      </c>
      <c r="B2602" s="78" t="s">
        <v>1948</v>
      </c>
      <c r="C2602" s="78" t="s">
        <v>20</v>
      </c>
      <c r="D2602" s="78"/>
      <c r="E2602" s="79">
        <v>2419.6999999999998</v>
      </c>
      <c r="F2602" s="55">
        <v>2412.6</v>
      </c>
      <c r="G2602" s="44">
        <f t="shared" si="52"/>
        <v>0.9970657519527214</v>
      </c>
    </row>
    <row r="2603" spans="1:7" ht="47.25" x14ac:dyDescent="0.25">
      <c r="A2603" s="77" t="s">
        <v>1203</v>
      </c>
      <c r="B2603" s="78" t="s">
        <v>1948</v>
      </c>
      <c r="C2603" s="78" t="s">
        <v>20</v>
      </c>
      <c r="D2603" s="78" t="s">
        <v>1202</v>
      </c>
      <c r="E2603" s="79">
        <v>2419.6999999999998</v>
      </c>
      <c r="F2603" s="55">
        <v>2412.6</v>
      </c>
      <c r="G2603" s="44">
        <f t="shared" si="52"/>
        <v>0.9970657519527214</v>
      </c>
    </row>
    <row r="2604" spans="1:7" x14ac:dyDescent="0.25">
      <c r="A2604" s="77" t="s">
        <v>72</v>
      </c>
      <c r="B2604" s="78" t="s">
        <v>1948</v>
      </c>
      <c r="C2604" s="78" t="s">
        <v>3</v>
      </c>
      <c r="D2604" s="78"/>
      <c r="E2604" s="79">
        <v>2.2000000000000002</v>
      </c>
      <c r="F2604" s="55">
        <v>2.1</v>
      </c>
      <c r="G2604" s="44">
        <f t="shared" si="52"/>
        <v>0.95454545454545447</v>
      </c>
    </row>
    <row r="2605" spans="1:7" ht="47.25" x14ac:dyDescent="0.25">
      <c r="A2605" s="77" t="s">
        <v>1203</v>
      </c>
      <c r="B2605" s="78" t="s">
        <v>1948</v>
      </c>
      <c r="C2605" s="78" t="s">
        <v>3</v>
      </c>
      <c r="D2605" s="78" t="s">
        <v>1202</v>
      </c>
      <c r="E2605" s="79">
        <v>2.2000000000000002</v>
      </c>
      <c r="F2605" s="55">
        <v>2.1</v>
      </c>
      <c r="G2605" s="44">
        <f t="shared" si="52"/>
        <v>0.95454545454545447</v>
      </c>
    </row>
    <row r="2606" spans="1:7" s="65" customFormat="1" ht="63" x14ac:dyDescent="0.25">
      <c r="A2606" s="73" t="s">
        <v>1867</v>
      </c>
      <c r="B2606" s="74" t="s">
        <v>1866</v>
      </c>
      <c r="C2606" s="74"/>
      <c r="D2606" s="74"/>
      <c r="E2606" s="75">
        <v>48330.1</v>
      </c>
      <c r="F2606" s="54">
        <v>48256.2</v>
      </c>
      <c r="G2606" s="39">
        <f t="shared" ref="G2606:G2669" si="53">F2606/E2606</f>
        <v>0.998470932193395</v>
      </c>
    </row>
    <row r="2607" spans="1:7" s="65" customFormat="1" ht="78.75" x14ac:dyDescent="0.25">
      <c r="A2607" s="73" t="s">
        <v>1869</v>
      </c>
      <c r="B2607" s="74" t="s">
        <v>1868</v>
      </c>
      <c r="C2607" s="74"/>
      <c r="D2607" s="74"/>
      <c r="E2607" s="75">
        <v>48330.1</v>
      </c>
      <c r="F2607" s="54">
        <v>48256.2</v>
      </c>
      <c r="G2607" s="39">
        <f t="shared" si="53"/>
        <v>0.998470932193395</v>
      </c>
    </row>
    <row r="2608" spans="1:7" s="65" customFormat="1" ht="31.5" x14ac:dyDescent="0.25">
      <c r="A2608" s="73" t="s">
        <v>15</v>
      </c>
      <c r="B2608" s="74" t="s">
        <v>1870</v>
      </c>
      <c r="C2608" s="74"/>
      <c r="D2608" s="74"/>
      <c r="E2608" s="75">
        <v>43876.6</v>
      </c>
      <c r="F2608" s="54">
        <v>43876.6</v>
      </c>
      <c r="G2608" s="39">
        <f t="shared" si="53"/>
        <v>1</v>
      </c>
    </row>
    <row r="2609" spans="1:8" ht="61.5" customHeight="1" x14ac:dyDescent="0.25">
      <c r="A2609" s="77" t="s">
        <v>17</v>
      </c>
      <c r="B2609" s="78" t="s">
        <v>1870</v>
      </c>
      <c r="C2609" s="78" t="s">
        <v>16</v>
      </c>
      <c r="D2609" s="78"/>
      <c r="E2609" s="79">
        <v>43876.6</v>
      </c>
      <c r="F2609" s="55">
        <v>43876.6</v>
      </c>
      <c r="G2609" s="44">
        <f t="shared" si="53"/>
        <v>1</v>
      </c>
    </row>
    <row r="2610" spans="1:8" x14ac:dyDescent="0.25">
      <c r="A2610" s="77" t="s">
        <v>7</v>
      </c>
      <c r="B2610" s="78" t="s">
        <v>1870</v>
      </c>
      <c r="C2610" s="78" t="s">
        <v>16</v>
      </c>
      <c r="D2610" s="78" t="s">
        <v>6</v>
      </c>
      <c r="E2610" s="79">
        <v>43876.6</v>
      </c>
      <c r="F2610" s="55">
        <v>43876.6</v>
      </c>
      <c r="G2610" s="44">
        <f t="shared" si="53"/>
        <v>1</v>
      </c>
    </row>
    <row r="2611" spans="1:8" s="65" customFormat="1" ht="31.5" x14ac:dyDescent="0.25">
      <c r="A2611" s="73" t="s">
        <v>19</v>
      </c>
      <c r="B2611" s="74" t="s">
        <v>1871</v>
      </c>
      <c r="C2611" s="74"/>
      <c r="D2611" s="74"/>
      <c r="E2611" s="75">
        <v>4453.5</v>
      </c>
      <c r="F2611" s="54">
        <v>4379.6000000000004</v>
      </c>
      <c r="G2611" s="39">
        <f t="shared" si="53"/>
        <v>0.98340630964410025</v>
      </c>
    </row>
    <row r="2612" spans="1:8" ht="61.5" customHeight="1" x14ac:dyDescent="0.25">
      <c r="A2612" s="77" t="s">
        <v>17</v>
      </c>
      <c r="B2612" s="78" t="s">
        <v>1871</v>
      </c>
      <c r="C2612" s="78" t="s">
        <v>16</v>
      </c>
      <c r="D2612" s="78"/>
      <c r="E2612" s="79">
        <v>255</v>
      </c>
      <c r="F2612" s="55">
        <v>208.5</v>
      </c>
      <c r="G2612" s="44">
        <f t="shared" si="53"/>
        <v>0.81764705882352939</v>
      </c>
    </row>
    <row r="2613" spans="1:8" x14ac:dyDescent="0.25">
      <c r="A2613" s="77" t="s">
        <v>7</v>
      </c>
      <c r="B2613" s="78" t="s">
        <v>1871</v>
      </c>
      <c r="C2613" s="78" t="s">
        <v>16</v>
      </c>
      <c r="D2613" s="78" t="s">
        <v>6</v>
      </c>
      <c r="E2613" s="79">
        <v>255</v>
      </c>
      <c r="F2613" s="55">
        <v>208.5</v>
      </c>
      <c r="G2613" s="44">
        <f t="shared" si="53"/>
        <v>0.81764705882352939</v>
      </c>
    </row>
    <row r="2614" spans="1:8" ht="31.5" x14ac:dyDescent="0.25">
      <c r="A2614" s="77" t="s">
        <v>21</v>
      </c>
      <c r="B2614" s="78" t="s">
        <v>1871</v>
      </c>
      <c r="C2614" s="78" t="s">
        <v>20</v>
      </c>
      <c r="D2614" s="78"/>
      <c r="E2614" s="79">
        <v>4182.2</v>
      </c>
      <c r="F2614" s="55">
        <v>4155.1000000000004</v>
      </c>
      <c r="G2614" s="44">
        <f t="shared" si="53"/>
        <v>0.99352015685524375</v>
      </c>
    </row>
    <row r="2615" spans="1:8" x14ac:dyDescent="0.25">
      <c r="A2615" s="77" t="s">
        <v>7</v>
      </c>
      <c r="B2615" s="78" t="s">
        <v>1871</v>
      </c>
      <c r="C2615" s="78" t="s">
        <v>20</v>
      </c>
      <c r="D2615" s="78" t="s">
        <v>6</v>
      </c>
      <c r="E2615" s="79">
        <v>4182.2</v>
      </c>
      <c r="F2615" s="55">
        <v>4155.1000000000004</v>
      </c>
      <c r="G2615" s="44">
        <f t="shared" si="53"/>
        <v>0.99352015685524375</v>
      </c>
    </row>
    <row r="2616" spans="1:8" x14ac:dyDescent="0.25">
      <c r="A2616" s="77" t="s">
        <v>72</v>
      </c>
      <c r="B2616" s="78" t="s">
        <v>1871</v>
      </c>
      <c r="C2616" s="78" t="s">
        <v>3</v>
      </c>
      <c r="D2616" s="78"/>
      <c r="E2616" s="79">
        <v>16.3</v>
      </c>
      <c r="F2616" s="55">
        <v>16</v>
      </c>
      <c r="G2616" s="44">
        <f t="shared" si="53"/>
        <v>0.98159509202453987</v>
      </c>
    </row>
    <row r="2617" spans="1:8" x14ac:dyDescent="0.25">
      <c r="A2617" s="77" t="s">
        <v>7</v>
      </c>
      <c r="B2617" s="78" t="s">
        <v>1871</v>
      </c>
      <c r="C2617" s="78" t="s">
        <v>3</v>
      </c>
      <c r="D2617" s="78" t="s">
        <v>6</v>
      </c>
      <c r="E2617" s="79">
        <v>16.3</v>
      </c>
      <c r="F2617" s="55">
        <v>16</v>
      </c>
      <c r="G2617" s="44">
        <f t="shared" si="53"/>
        <v>0.98159509202453987</v>
      </c>
    </row>
    <row r="2618" spans="1:8" s="65" customFormat="1" ht="47.25" x14ac:dyDescent="0.25">
      <c r="A2618" s="73" t="s">
        <v>1282</v>
      </c>
      <c r="B2618" s="74" t="s">
        <v>1281</v>
      </c>
      <c r="C2618" s="74"/>
      <c r="D2618" s="74"/>
      <c r="E2618" s="75">
        <v>3775496</v>
      </c>
      <c r="F2618" s="54">
        <v>3702273.3</v>
      </c>
      <c r="G2618" s="39">
        <f t="shared" si="53"/>
        <v>0.98060580649535845</v>
      </c>
      <c r="H2618" s="76"/>
    </row>
    <row r="2619" spans="1:8" s="65" customFormat="1" ht="47.25" x14ac:dyDescent="0.25">
      <c r="A2619" s="73" t="s">
        <v>1878</v>
      </c>
      <c r="B2619" s="74" t="s">
        <v>1877</v>
      </c>
      <c r="C2619" s="74"/>
      <c r="D2619" s="74"/>
      <c r="E2619" s="75">
        <v>1173814.3999999999</v>
      </c>
      <c r="F2619" s="54">
        <v>1164908.7</v>
      </c>
      <c r="G2619" s="39">
        <f t="shared" si="53"/>
        <v>0.99241302543230003</v>
      </c>
    </row>
    <row r="2620" spans="1:8" s="65" customFormat="1" ht="47.25" x14ac:dyDescent="0.25">
      <c r="A2620" s="73" t="s">
        <v>1880</v>
      </c>
      <c r="B2620" s="74" t="s">
        <v>1879</v>
      </c>
      <c r="C2620" s="74"/>
      <c r="D2620" s="74"/>
      <c r="E2620" s="75">
        <v>1173814.3999999999</v>
      </c>
      <c r="F2620" s="54">
        <v>1164908.7</v>
      </c>
      <c r="G2620" s="39">
        <f t="shared" si="53"/>
        <v>0.99241302543230003</v>
      </c>
    </row>
    <row r="2621" spans="1:8" s="65" customFormat="1" ht="31.5" x14ac:dyDescent="0.25">
      <c r="A2621" s="73" t="s">
        <v>15</v>
      </c>
      <c r="B2621" s="74" t="s">
        <v>1904</v>
      </c>
      <c r="C2621" s="74"/>
      <c r="D2621" s="74"/>
      <c r="E2621" s="75">
        <v>143744.5</v>
      </c>
      <c r="F2621" s="54">
        <v>142746.9</v>
      </c>
      <c r="G2621" s="39">
        <f t="shared" si="53"/>
        <v>0.99305990837910318</v>
      </c>
    </row>
    <row r="2622" spans="1:8" ht="61.5" customHeight="1" x14ac:dyDescent="0.25">
      <c r="A2622" s="77" t="s">
        <v>17</v>
      </c>
      <c r="B2622" s="78" t="s">
        <v>1904</v>
      </c>
      <c r="C2622" s="78" t="s">
        <v>16</v>
      </c>
      <c r="D2622" s="78"/>
      <c r="E2622" s="79">
        <v>143744.5</v>
      </c>
      <c r="F2622" s="55">
        <v>142746.9</v>
      </c>
      <c r="G2622" s="44">
        <f t="shared" si="53"/>
        <v>0.99305990837910318</v>
      </c>
    </row>
    <row r="2623" spans="1:8" x14ac:dyDescent="0.25">
      <c r="A2623" s="77" t="s">
        <v>530</v>
      </c>
      <c r="B2623" s="78" t="s">
        <v>1904</v>
      </c>
      <c r="C2623" s="78" t="s">
        <v>16</v>
      </c>
      <c r="D2623" s="78" t="s">
        <v>529</v>
      </c>
      <c r="E2623" s="79">
        <v>135160.1</v>
      </c>
      <c r="F2623" s="55">
        <v>133917</v>
      </c>
      <c r="G2623" s="44">
        <f t="shared" si="53"/>
        <v>0.99080275909828419</v>
      </c>
    </row>
    <row r="2624" spans="1:8" x14ac:dyDescent="0.25">
      <c r="A2624" s="77" t="s">
        <v>1292</v>
      </c>
      <c r="B2624" s="78" t="s">
        <v>1904</v>
      </c>
      <c r="C2624" s="78" t="s">
        <v>16</v>
      </c>
      <c r="D2624" s="78" t="s">
        <v>1291</v>
      </c>
      <c r="E2624" s="79">
        <v>8584.4</v>
      </c>
      <c r="F2624" s="55">
        <v>8829.9</v>
      </c>
      <c r="G2624" s="44">
        <f t="shared" si="53"/>
        <v>1.0285983877731699</v>
      </c>
    </row>
    <row r="2625" spans="1:7" s="65" customFormat="1" ht="31.5" x14ac:dyDescent="0.25">
      <c r="A2625" s="73" t="s">
        <v>247</v>
      </c>
      <c r="B2625" s="74" t="s">
        <v>1903</v>
      </c>
      <c r="C2625" s="74"/>
      <c r="D2625" s="74"/>
      <c r="E2625" s="75">
        <v>250</v>
      </c>
      <c r="F2625" s="54">
        <v>250</v>
      </c>
      <c r="G2625" s="39">
        <f t="shared" si="53"/>
        <v>1</v>
      </c>
    </row>
    <row r="2626" spans="1:7" ht="31.5" x14ac:dyDescent="0.25">
      <c r="A2626" s="77" t="s">
        <v>21</v>
      </c>
      <c r="B2626" s="78" t="s">
        <v>1903</v>
      </c>
      <c r="C2626" s="78" t="s">
        <v>20</v>
      </c>
      <c r="D2626" s="78"/>
      <c r="E2626" s="79">
        <v>250</v>
      </c>
      <c r="F2626" s="55">
        <v>250</v>
      </c>
      <c r="G2626" s="44">
        <f t="shared" si="53"/>
        <v>1</v>
      </c>
    </row>
    <row r="2627" spans="1:7" x14ac:dyDescent="0.25">
      <c r="A2627" s="77" t="s">
        <v>239</v>
      </c>
      <c r="B2627" s="78" t="s">
        <v>1903</v>
      </c>
      <c r="C2627" s="78" t="s">
        <v>20</v>
      </c>
      <c r="D2627" s="78" t="s">
        <v>238</v>
      </c>
      <c r="E2627" s="79">
        <v>250</v>
      </c>
      <c r="F2627" s="55">
        <v>250</v>
      </c>
      <c r="G2627" s="44">
        <f t="shared" si="53"/>
        <v>1</v>
      </c>
    </row>
    <row r="2628" spans="1:7" s="65" customFormat="1" ht="31.5" x14ac:dyDescent="0.25">
      <c r="A2628" s="73" t="s">
        <v>19</v>
      </c>
      <c r="B2628" s="74" t="s">
        <v>1905</v>
      </c>
      <c r="C2628" s="74"/>
      <c r="D2628" s="74"/>
      <c r="E2628" s="75">
        <v>22150.9</v>
      </c>
      <c r="F2628" s="54">
        <v>18563.599999999999</v>
      </c>
      <c r="G2628" s="39">
        <f t="shared" si="53"/>
        <v>0.83805172701786368</v>
      </c>
    </row>
    <row r="2629" spans="1:7" ht="61.5" customHeight="1" x14ac:dyDescent="0.25">
      <c r="A2629" s="77" t="s">
        <v>17</v>
      </c>
      <c r="B2629" s="78" t="s">
        <v>1905</v>
      </c>
      <c r="C2629" s="78" t="s">
        <v>16</v>
      </c>
      <c r="D2629" s="78"/>
      <c r="E2629" s="79">
        <v>4067</v>
      </c>
      <c r="F2629" s="55">
        <v>2681.3</v>
      </c>
      <c r="G2629" s="44">
        <f t="shared" si="53"/>
        <v>0.65928202606343744</v>
      </c>
    </row>
    <row r="2630" spans="1:7" x14ac:dyDescent="0.25">
      <c r="A2630" s="77" t="s">
        <v>530</v>
      </c>
      <c r="B2630" s="78" t="s">
        <v>1905</v>
      </c>
      <c r="C2630" s="78" t="s">
        <v>16</v>
      </c>
      <c r="D2630" s="78" t="s">
        <v>529</v>
      </c>
      <c r="E2630" s="79">
        <v>3293.9</v>
      </c>
      <c r="F2630" s="55">
        <v>1930.7</v>
      </c>
      <c r="G2630" s="44">
        <f t="shared" si="53"/>
        <v>0.5861440845198701</v>
      </c>
    </row>
    <row r="2631" spans="1:7" x14ac:dyDescent="0.25">
      <c r="A2631" s="77" t="s">
        <v>1292</v>
      </c>
      <c r="B2631" s="78" t="s">
        <v>1905</v>
      </c>
      <c r="C2631" s="78" t="s">
        <v>16</v>
      </c>
      <c r="D2631" s="78" t="s">
        <v>1291</v>
      </c>
      <c r="E2631" s="79">
        <v>773.1</v>
      </c>
      <c r="F2631" s="55">
        <v>750.6</v>
      </c>
      <c r="G2631" s="44">
        <f t="shared" si="53"/>
        <v>0.97089639115250292</v>
      </c>
    </row>
    <row r="2632" spans="1:7" ht="31.5" x14ac:dyDescent="0.25">
      <c r="A2632" s="77" t="s">
        <v>21</v>
      </c>
      <c r="B2632" s="78" t="s">
        <v>1905</v>
      </c>
      <c r="C2632" s="78" t="s">
        <v>20</v>
      </c>
      <c r="D2632" s="78"/>
      <c r="E2632" s="79">
        <v>16704</v>
      </c>
      <c r="F2632" s="55">
        <v>14507.4</v>
      </c>
      <c r="G2632" s="44">
        <f t="shared" si="53"/>
        <v>0.86849856321839081</v>
      </c>
    </row>
    <row r="2633" spans="1:7" x14ac:dyDescent="0.25">
      <c r="A2633" s="77" t="s">
        <v>530</v>
      </c>
      <c r="B2633" s="78" t="s">
        <v>1905</v>
      </c>
      <c r="C2633" s="78" t="s">
        <v>20</v>
      </c>
      <c r="D2633" s="78" t="s">
        <v>529</v>
      </c>
      <c r="E2633" s="79">
        <v>12928.8</v>
      </c>
      <c r="F2633" s="55">
        <v>10732.5</v>
      </c>
      <c r="G2633" s="44">
        <f t="shared" si="53"/>
        <v>0.83012344533135329</v>
      </c>
    </row>
    <row r="2634" spans="1:7" x14ac:dyDescent="0.25">
      <c r="A2634" s="77" t="s">
        <v>1292</v>
      </c>
      <c r="B2634" s="78" t="s">
        <v>1905</v>
      </c>
      <c r="C2634" s="78" t="s">
        <v>20</v>
      </c>
      <c r="D2634" s="78" t="s">
        <v>1291</v>
      </c>
      <c r="E2634" s="79">
        <v>3775.2</v>
      </c>
      <c r="F2634" s="55">
        <v>3774.9</v>
      </c>
      <c r="G2634" s="44">
        <f t="shared" si="53"/>
        <v>0.99992053401144321</v>
      </c>
    </row>
    <row r="2635" spans="1:7" x14ac:dyDescent="0.25">
      <c r="A2635" s="77" t="s">
        <v>72</v>
      </c>
      <c r="B2635" s="78" t="s">
        <v>1905</v>
      </c>
      <c r="C2635" s="78" t="s">
        <v>3</v>
      </c>
      <c r="D2635" s="78"/>
      <c r="E2635" s="79">
        <v>1379.9</v>
      </c>
      <c r="F2635" s="55">
        <v>1374.9</v>
      </c>
      <c r="G2635" s="44">
        <f t="shared" si="53"/>
        <v>0.99637654902529171</v>
      </c>
    </row>
    <row r="2636" spans="1:7" x14ac:dyDescent="0.25">
      <c r="A2636" s="77" t="s">
        <v>530</v>
      </c>
      <c r="B2636" s="78" t="s">
        <v>1905</v>
      </c>
      <c r="C2636" s="78" t="s">
        <v>3</v>
      </c>
      <c r="D2636" s="78" t="s">
        <v>529</v>
      </c>
      <c r="E2636" s="79">
        <v>156.9</v>
      </c>
      <c r="F2636" s="55">
        <v>152.9</v>
      </c>
      <c r="G2636" s="44">
        <f t="shared" si="53"/>
        <v>0.97450605481198216</v>
      </c>
    </row>
    <row r="2637" spans="1:7" x14ac:dyDescent="0.25">
      <c r="A2637" s="77" t="s">
        <v>1292</v>
      </c>
      <c r="B2637" s="78" t="s">
        <v>1905</v>
      </c>
      <c r="C2637" s="78" t="s">
        <v>3</v>
      </c>
      <c r="D2637" s="78" t="s">
        <v>1291</v>
      </c>
      <c r="E2637" s="79">
        <v>1223</v>
      </c>
      <c r="F2637" s="55">
        <v>1222</v>
      </c>
      <c r="G2637" s="44">
        <f t="shared" si="53"/>
        <v>0.99918233851185612</v>
      </c>
    </row>
    <row r="2638" spans="1:7" s="65" customFormat="1" ht="47.25" x14ac:dyDescent="0.25">
      <c r="A2638" s="73" t="s">
        <v>1882</v>
      </c>
      <c r="B2638" s="74" t="s">
        <v>1881</v>
      </c>
      <c r="C2638" s="74"/>
      <c r="D2638" s="74"/>
      <c r="E2638" s="75">
        <v>664531.4</v>
      </c>
      <c r="F2638" s="54">
        <v>664531.4</v>
      </c>
      <c r="G2638" s="39">
        <f t="shared" si="53"/>
        <v>1</v>
      </c>
    </row>
    <row r="2639" spans="1:7" ht="31.5" x14ac:dyDescent="0.25">
      <c r="A2639" s="77" t="s">
        <v>41</v>
      </c>
      <c r="B2639" s="78" t="s">
        <v>1881</v>
      </c>
      <c r="C2639" s="78" t="s">
        <v>40</v>
      </c>
      <c r="D2639" s="78"/>
      <c r="E2639" s="79">
        <v>664531.4</v>
      </c>
      <c r="F2639" s="55">
        <v>664531.4</v>
      </c>
      <c r="G2639" s="44">
        <f t="shared" si="53"/>
        <v>1</v>
      </c>
    </row>
    <row r="2640" spans="1:7" x14ac:dyDescent="0.25">
      <c r="A2640" s="77" t="s">
        <v>7</v>
      </c>
      <c r="B2640" s="78" t="s">
        <v>1881</v>
      </c>
      <c r="C2640" s="78" t="s">
        <v>40</v>
      </c>
      <c r="D2640" s="78" t="s">
        <v>6</v>
      </c>
      <c r="E2640" s="79">
        <v>664531.4</v>
      </c>
      <c r="F2640" s="55">
        <v>664531.4</v>
      </c>
      <c r="G2640" s="44">
        <f t="shared" si="53"/>
        <v>1</v>
      </c>
    </row>
    <row r="2641" spans="1:7" s="65" customFormat="1" ht="63" x14ac:dyDescent="0.25">
      <c r="A2641" s="73" t="s">
        <v>1916</v>
      </c>
      <c r="B2641" s="74" t="s">
        <v>1915</v>
      </c>
      <c r="C2641" s="74"/>
      <c r="D2641" s="74"/>
      <c r="E2641" s="75">
        <v>25545.1</v>
      </c>
      <c r="F2641" s="54">
        <v>23548.7</v>
      </c>
      <c r="G2641" s="39">
        <f t="shared" si="53"/>
        <v>0.92184802564875468</v>
      </c>
    </row>
    <row r="2642" spans="1:7" x14ac:dyDescent="0.25">
      <c r="A2642" s="77" t="s">
        <v>113</v>
      </c>
      <c r="B2642" s="78" t="s">
        <v>1915</v>
      </c>
      <c r="C2642" s="78" t="s">
        <v>112</v>
      </c>
      <c r="D2642" s="78"/>
      <c r="E2642" s="79">
        <v>25545.1</v>
      </c>
      <c r="F2642" s="55">
        <v>23548.7</v>
      </c>
      <c r="G2642" s="44">
        <f t="shared" si="53"/>
        <v>0.92184802564875468</v>
      </c>
    </row>
    <row r="2643" spans="1:7" x14ac:dyDescent="0.25">
      <c r="A2643" s="77" t="s">
        <v>1292</v>
      </c>
      <c r="B2643" s="78" t="s">
        <v>1915</v>
      </c>
      <c r="C2643" s="78" t="s">
        <v>112</v>
      </c>
      <c r="D2643" s="78" t="s">
        <v>1291</v>
      </c>
      <c r="E2643" s="79">
        <v>25545.1</v>
      </c>
      <c r="F2643" s="55">
        <v>23548.7</v>
      </c>
      <c r="G2643" s="44">
        <f t="shared" si="53"/>
        <v>0.92184802564875468</v>
      </c>
    </row>
    <row r="2644" spans="1:7" s="65" customFormat="1" ht="31.5" x14ac:dyDescent="0.25">
      <c r="A2644" s="73" t="s">
        <v>1939</v>
      </c>
      <c r="B2644" s="74" t="s">
        <v>1938</v>
      </c>
      <c r="C2644" s="74"/>
      <c r="D2644" s="74"/>
      <c r="E2644" s="75">
        <v>299460.5</v>
      </c>
      <c r="F2644" s="54">
        <v>297484.09999999998</v>
      </c>
      <c r="G2644" s="39">
        <f t="shared" si="53"/>
        <v>0.99340013123600601</v>
      </c>
    </row>
    <row r="2645" spans="1:7" x14ac:dyDescent="0.25">
      <c r="A2645" s="77" t="s">
        <v>113</v>
      </c>
      <c r="B2645" s="78" t="s">
        <v>1938</v>
      </c>
      <c r="C2645" s="78" t="s">
        <v>112</v>
      </c>
      <c r="D2645" s="78"/>
      <c r="E2645" s="79">
        <v>299460.5</v>
      </c>
      <c r="F2645" s="55">
        <v>297484.09999999998</v>
      </c>
      <c r="G2645" s="44">
        <f t="shared" si="53"/>
        <v>0.99340013123600601</v>
      </c>
    </row>
    <row r="2646" spans="1:7" x14ac:dyDescent="0.25">
      <c r="A2646" s="77" t="s">
        <v>845</v>
      </c>
      <c r="B2646" s="78" t="s">
        <v>1938</v>
      </c>
      <c r="C2646" s="78" t="s">
        <v>112</v>
      </c>
      <c r="D2646" s="78" t="s">
        <v>844</v>
      </c>
      <c r="E2646" s="79">
        <v>299460.5</v>
      </c>
      <c r="F2646" s="55">
        <v>297484.09999999998</v>
      </c>
      <c r="G2646" s="44">
        <f t="shared" si="53"/>
        <v>0.99340013123600601</v>
      </c>
    </row>
    <row r="2647" spans="1:7" s="65" customFormat="1" ht="63" x14ac:dyDescent="0.25">
      <c r="A2647" s="73" t="s">
        <v>1884</v>
      </c>
      <c r="B2647" s="74" t="s">
        <v>1883</v>
      </c>
      <c r="C2647" s="74"/>
      <c r="D2647" s="74"/>
      <c r="E2647" s="75">
        <v>13132</v>
      </c>
      <c r="F2647" s="54">
        <v>12784</v>
      </c>
      <c r="G2647" s="39">
        <f t="shared" si="53"/>
        <v>0.97349984770027409</v>
      </c>
    </row>
    <row r="2648" spans="1:7" x14ac:dyDescent="0.25">
      <c r="A2648" s="77" t="s">
        <v>113</v>
      </c>
      <c r="B2648" s="78" t="s">
        <v>1883</v>
      </c>
      <c r="C2648" s="78" t="s">
        <v>112</v>
      </c>
      <c r="D2648" s="78"/>
      <c r="E2648" s="79">
        <v>13132</v>
      </c>
      <c r="F2648" s="55">
        <v>12784</v>
      </c>
      <c r="G2648" s="44">
        <f t="shared" si="53"/>
        <v>0.97349984770027409</v>
      </c>
    </row>
    <row r="2649" spans="1:7" x14ac:dyDescent="0.25">
      <c r="A2649" s="77" t="s">
        <v>7</v>
      </c>
      <c r="B2649" s="78" t="s">
        <v>1883</v>
      </c>
      <c r="C2649" s="78" t="s">
        <v>112</v>
      </c>
      <c r="D2649" s="78" t="s">
        <v>6</v>
      </c>
      <c r="E2649" s="79">
        <v>13132</v>
      </c>
      <c r="F2649" s="55">
        <v>12784</v>
      </c>
      <c r="G2649" s="44">
        <f t="shared" si="53"/>
        <v>0.97349984770027409</v>
      </c>
    </row>
    <row r="2650" spans="1:7" s="65" customFormat="1" ht="94.5" x14ac:dyDescent="0.25">
      <c r="A2650" s="73" t="s">
        <v>1941</v>
      </c>
      <c r="B2650" s="74" t="s">
        <v>1940</v>
      </c>
      <c r="C2650" s="74"/>
      <c r="D2650" s="74"/>
      <c r="E2650" s="75">
        <v>5000</v>
      </c>
      <c r="F2650" s="54">
        <v>5000</v>
      </c>
      <c r="G2650" s="39">
        <f t="shared" si="53"/>
        <v>1</v>
      </c>
    </row>
    <row r="2651" spans="1:7" x14ac:dyDescent="0.25">
      <c r="A2651" s="77" t="s">
        <v>113</v>
      </c>
      <c r="B2651" s="78" t="s">
        <v>1940</v>
      </c>
      <c r="C2651" s="78" t="s">
        <v>112</v>
      </c>
      <c r="D2651" s="78"/>
      <c r="E2651" s="79">
        <v>5000</v>
      </c>
      <c r="F2651" s="55">
        <v>5000</v>
      </c>
      <c r="G2651" s="44">
        <f t="shared" si="53"/>
        <v>1</v>
      </c>
    </row>
    <row r="2652" spans="1:7" x14ac:dyDescent="0.25">
      <c r="A2652" s="77" t="s">
        <v>845</v>
      </c>
      <c r="B2652" s="78" t="s">
        <v>1940</v>
      </c>
      <c r="C2652" s="78" t="s">
        <v>112</v>
      </c>
      <c r="D2652" s="78" t="s">
        <v>844</v>
      </c>
      <c r="E2652" s="79">
        <v>5000</v>
      </c>
      <c r="F2652" s="55">
        <v>5000</v>
      </c>
      <c r="G2652" s="44">
        <f t="shared" si="53"/>
        <v>1</v>
      </c>
    </row>
    <row r="2653" spans="1:7" s="65" customFormat="1" ht="47.25" x14ac:dyDescent="0.25">
      <c r="A2653" s="73" t="s">
        <v>1886</v>
      </c>
      <c r="B2653" s="74" t="s">
        <v>1885</v>
      </c>
      <c r="C2653" s="74"/>
      <c r="D2653" s="74"/>
      <c r="E2653" s="75">
        <v>8802.6</v>
      </c>
      <c r="F2653" s="54">
        <v>8802.6</v>
      </c>
      <c r="G2653" s="39">
        <f t="shared" si="53"/>
        <v>1</v>
      </c>
    </row>
    <row r="2654" spans="1:7" s="65" customFormat="1" ht="47.25" x14ac:dyDescent="0.25">
      <c r="A2654" s="73" t="s">
        <v>1888</v>
      </c>
      <c r="B2654" s="74" t="s">
        <v>1887</v>
      </c>
      <c r="C2654" s="74"/>
      <c r="D2654" s="74"/>
      <c r="E2654" s="75">
        <v>8802.6</v>
      </c>
      <c r="F2654" s="54">
        <v>8802.6</v>
      </c>
      <c r="G2654" s="39">
        <f t="shared" si="53"/>
        <v>1</v>
      </c>
    </row>
    <row r="2655" spans="1:7" s="65" customFormat="1" ht="94.5" x14ac:dyDescent="0.25">
      <c r="A2655" s="73" t="s">
        <v>39</v>
      </c>
      <c r="B2655" s="74" t="s">
        <v>1889</v>
      </c>
      <c r="C2655" s="74"/>
      <c r="D2655" s="74"/>
      <c r="E2655" s="75">
        <v>8802.6</v>
      </c>
      <c r="F2655" s="54">
        <v>8802.6</v>
      </c>
      <c r="G2655" s="39">
        <f t="shared" si="53"/>
        <v>1</v>
      </c>
    </row>
    <row r="2656" spans="1:7" ht="31.5" x14ac:dyDescent="0.25">
      <c r="A2656" s="77" t="s">
        <v>21</v>
      </c>
      <c r="B2656" s="78" t="s">
        <v>1889</v>
      </c>
      <c r="C2656" s="78" t="s">
        <v>20</v>
      </c>
      <c r="D2656" s="78"/>
      <c r="E2656" s="79">
        <v>8802.6</v>
      </c>
      <c r="F2656" s="55">
        <v>8802.6</v>
      </c>
      <c r="G2656" s="44">
        <f t="shared" si="53"/>
        <v>1</v>
      </c>
    </row>
    <row r="2657" spans="1:7" x14ac:dyDescent="0.25">
      <c r="A2657" s="77" t="s">
        <v>7</v>
      </c>
      <c r="B2657" s="78" t="s">
        <v>1889</v>
      </c>
      <c r="C2657" s="78" t="s">
        <v>20</v>
      </c>
      <c r="D2657" s="78" t="s">
        <v>6</v>
      </c>
      <c r="E2657" s="79">
        <v>8802.6</v>
      </c>
      <c r="F2657" s="55">
        <v>8802.6</v>
      </c>
      <c r="G2657" s="44">
        <f t="shared" si="53"/>
        <v>1</v>
      </c>
    </row>
    <row r="2658" spans="1:7" s="65" customFormat="1" ht="47.25" x14ac:dyDescent="0.25">
      <c r="A2658" s="73" t="s">
        <v>1891</v>
      </c>
      <c r="B2658" s="74" t="s">
        <v>1890</v>
      </c>
      <c r="C2658" s="74"/>
      <c r="D2658" s="74"/>
      <c r="E2658" s="75">
        <v>191634.3</v>
      </c>
      <c r="F2658" s="54">
        <v>191571.9</v>
      </c>
      <c r="G2658" s="39">
        <f t="shared" si="53"/>
        <v>0.9996743797952663</v>
      </c>
    </row>
    <row r="2659" spans="1:7" s="65" customFormat="1" ht="94.5" x14ac:dyDescent="0.25">
      <c r="A2659" s="73" t="s">
        <v>1918</v>
      </c>
      <c r="B2659" s="74" t="s">
        <v>1917</v>
      </c>
      <c r="C2659" s="74"/>
      <c r="D2659" s="74"/>
      <c r="E2659" s="75">
        <v>58750</v>
      </c>
      <c r="F2659" s="54">
        <v>58750</v>
      </c>
      <c r="G2659" s="39">
        <f t="shared" si="53"/>
        <v>1</v>
      </c>
    </row>
    <row r="2660" spans="1:7" s="65" customFormat="1" ht="47.25" x14ac:dyDescent="0.25">
      <c r="A2660" s="73" t="s">
        <v>1920</v>
      </c>
      <c r="B2660" s="74" t="s">
        <v>1919</v>
      </c>
      <c r="C2660" s="74"/>
      <c r="D2660" s="74"/>
      <c r="E2660" s="75">
        <v>52300</v>
      </c>
      <c r="F2660" s="54">
        <v>52300</v>
      </c>
      <c r="G2660" s="39">
        <f t="shared" si="53"/>
        <v>1</v>
      </c>
    </row>
    <row r="2661" spans="1:7" x14ac:dyDescent="0.25">
      <c r="A2661" s="77" t="s">
        <v>72</v>
      </c>
      <c r="B2661" s="78" t="s">
        <v>1919</v>
      </c>
      <c r="C2661" s="78" t="s">
        <v>3</v>
      </c>
      <c r="D2661" s="78"/>
      <c r="E2661" s="79">
        <v>52300</v>
      </c>
      <c r="F2661" s="55">
        <v>52300</v>
      </c>
      <c r="G2661" s="44">
        <f t="shared" si="53"/>
        <v>1</v>
      </c>
    </row>
    <row r="2662" spans="1:7" x14ac:dyDescent="0.25">
      <c r="A2662" s="77" t="s">
        <v>1292</v>
      </c>
      <c r="B2662" s="78" t="s">
        <v>1919</v>
      </c>
      <c r="C2662" s="78" t="s">
        <v>3</v>
      </c>
      <c r="D2662" s="78" t="s">
        <v>1291</v>
      </c>
      <c r="E2662" s="79">
        <v>52300</v>
      </c>
      <c r="F2662" s="55">
        <v>52300</v>
      </c>
      <c r="G2662" s="44">
        <f t="shared" si="53"/>
        <v>1</v>
      </c>
    </row>
    <row r="2663" spans="1:7" s="65" customFormat="1" ht="47.25" x14ac:dyDescent="0.25">
      <c r="A2663" s="73" t="s">
        <v>1922</v>
      </c>
      <c r="B2663" s="74" t="s">
        <v>1921</v>
      </c>
      <c r="C2663" s="74"/>
      <c r="D2663" s="74"/>
      <c r="E2663" s="75">
        <v>6450</v>
      </c>
      <c r="F2663" s="54">
        <v>6450</v>
      </c>
      <c r="G2663" s="39">
        <f t="shared" si="53"/>
        <v>1</v>
      </c>
    </row>
    <row r="2664" spans="1:7" x14ac:dyDescent="0.25">
      <c r="A2664" s="77" t="s">
        <v>72</v>
      </c>
      <c r="B2664" s="78" t="s">
        <v>1921</v>
      </c>
      <c r="C2664" s="78" t="s">
        <v>3</v>
      </c>
      <c r="D2664" s="78"/>
      <c r="E2664" s="79">
        <v>6450</v>
      </c>
      <c r="F2664" s="55">
        <v>6450</v>
      </c>
      <c r="G2664" s="44">
        <f t="shared" si="53"/>
        <v>1</v>
      </c>
    </row>
    <row r="2665" spans="1:7" x14ac:dyDescent="0.25">
      <c r="A2665" s="77" t="s">
        <v>1292</v>
      </c>
      <c r="B2665" s="78" t="s">
        <v>1921</v>
      </c>
      <c r="C2665" s="78" t="s">
        <v>3</v>
      </c>
      <c r="D2665" s="78" t="s">
        <v>1291</v>
      </c>
      <c r="E2665" s="79">
        <v>6450</v>
      </c>
      <c r="F2665" s="55">
        <v>6450</v>
      </c>
      <c r="G2665" s="44">
        <f t="shared" si="53"/>
        <v>1</v>
      </c>
    </row>
    <row r="2666" spans="1:7" s="65" customFormat="1" ht="63" x14ac:dyDescent="0.25">
      <c r="A2666" s="73" t="s">
        <v>1924</v>
      </c>
      <c r="B2666" s="74" t="s">
        <v>1923</v>
      </c>
      <c r="C2666" s="74"/>
      <c r="D2666" s="74"/>
      <c r="E2666" s="75">
        <v>81921.100000000006</v>
      </c>
      <c r="F2666" s="54">
        <v>81915.199999999997</v>
      </c>
      <c r="G2666" s="39">
        <f t="shared" si="53"/>
        <v>0.99992797948269729</v>
      </c>
    </row>
    <row r="2667" spans="1:7" s="65" customFormat="1" ht="47.25" x14ac:dyDescent="0.25">
      <c r="A2667" s="73" t="s">
        <v>1920</v>
      </c>
      <c r="B2667" s="74" t="s">
        <v>1925</v>
      </c>
      <c r="C2667" s="74"/>
      <c r="D2667" s="74"/>
      <c r="E2667" s="75">
        <v>58021.1</v>
      </c>
      <c r="F2667" s="54">
        <v>58015.199999999997</v>
      </c>
      <c r="G2667" s="39">
        <f t="shared" si="53"/>
        <v>0.99989831285515096</v>
      </c>
    </row>
    <row r="2668" spans="1:7" ht="31.5" x14ac:dyDescent="0.25">
      <c r="A2668" s="77" t="s">
        <v>21</v>
      </c>
      <c r="B2668" s="78" t="s">
        <v>1925</v>
      </c>
      <c r="C2668" s="78" t="s">
        <v>20</v>
      </c>
      <c r="D2668" s="78"/>
      <c r="E2668" s="79">
        <v>18671</v>
      </c>
      <c r="F2668" s="55">
        <v>18665.099999999999</v>
      </c>
      <c r="G2668" s="44">
        <f t="shared" si="53"/>
        <v>0.99968400192812379</v>
      </c>
    </row>
    <row r="2669" spans="1:7" x14ac:dyDescent="0.25">
      <c r="A2669" s="77" t="s">
        <v>1292</v>
      </c>
      <c r="B2669" s="78" t="s">
        <v>1925</v>
      </c>
      <c r="C2669" s="78" t="s">
        <v>20</v>
      </c>
      <c r="D2669" s="78" t="s">
        <v>1291</v>
      </c>
      <c r="E2669" s="79">
        <v>18671</v>
      </c>
      <c r="F2669" s="55">
        <v>18665.099999999999</v>
      </c>
      <c r="G2669" s="44">
        <f t="shared" si="53"/>
        <v>0.99968400192812379</v>
      </c>
    </row>
    <row r="2670" spans="1:7" ht="31.5" x14ac:dyDescent="0.25">
      <c r="A2670" s="77" t="s">
        <v>41</v>
      </c>
      <c r="B2670" s="78" t="s">
        <v>1925</v>
      </c>
      <c r="C2670" s="78" t="s">
        <v>40</v>
      </c>
      <c r="D2670" s="78"/>
      <c r="E2670" s="79">
        <v>39350.1</v>
      </c>
      <c r="F2670" s="55">
        <v>39350.1</v>
      </c>
      <c r="G2670" s="44">
        <f t="shared" ref="G2670:G2733" si="54">F2670/E2670</f>
        <v>1</v>
      </c>
    </row>
    <row r="2671" spans="1:7" x14ac:dyDescent="0.25">
      <c r="A2671" s="77" t="s">
        <v>1292</v>
      </c>
      <c r="B2671" s="78" t="s">
        <v>1925</v>
      </c>
      <c r="C2671" s="78" t="s">
        <v>40</v>
      </c>
      <c r="D2671" s="78" t="s">
        <v>1291</v>
      </c>
      <c r="E2671" s="79">
        <v>39350.1</v>
      </c>
      <c r="F2671" s="55">
        <v>39350.1</v>
      </c>
      <c r="G2671" s="44">
        <f t="shared" si="54"/>
        <v>1</v>
      </c>
    </row>
    <row r="2672" spans="1:7" s="65" customFormat="1" ht="47.25" x14ac:dyDescent="0.25">
      <c r="A2672" s="73" t="s">
        <v>1922</v>
      </c>
      <c r="B2672" s="74" t="s">
        <v>1926</v>
      </c>
      <c r="C2672" s="74"/>
      <c r="D2672" s="74"/>
      <c r="E2672" s="75">
        <v>23900</v>
      </c>
      <c r="F2672" s="54">
        <v>23900</v>
      </c>
      <c r="G2672" s="39">
        <f t="shared" si="54"/>
        <v>1</v>
      </c>
    </row>
    <row r="2673" spans="1:7" ht="31.5" x14ac:dyDescent="0.25">
      <c r="A2673" s="77" t="s">
        <v>41</v>
      </c>
      <c r="B2673" s="78" t="s">
        <v>1926</v>
      </c>
      <c r="C2673" s="78" t="s">
        <v>40</v>
      </c>
      <c r="D2673" s="78"/>
      <c r="E2673" s="79">
        <v>23900</v>
      </c>
      <c r="F2673" s="55">
        <v>23900</v>
      </c>
      <c r="G2673" s="44">
        <f t="shared" si="54"/>
        <v>1</v>
      </c>
    </row>
    <row r="2674" spans="1:7" x14ac:dyDescent="0.25">
      <c r="A2674" s="77" t="s">
        <v>1292</v>
      </c>
      <c r="B2674" s="78" t="s">
        <v>1926</v>
      </c>
      <c r="C2674" s="78" t="s">
        <v>40</v>
      </c>
      <c r="D2674" s="78" t="s">
        <v>1291</v>
      </c>
      <c r="E2674" s="79">
        <v>23900</v>
      </c>
      <c r="F2674" s="55">
        <v>23900</v>
      </c>
      <c r="G2674" s="44">
        <f t="shared" si="54"/>
        <v>1</v>
      </c>
    </row>
    <row r="2675" spans="1:7" s="65" customFormat="1" ht="63" x14ac:dyDescent="0.25">
      <c r="A2675" s="73" t="s">
        <v>1928</v>
      </c>
      <c r="B2675" s="74" t="s">
        <v>1927</v>
      </c>
      <c r="C2675" s="74"/>
      <c r="D2675" s="74"/>
      <c r="E2675" s="75">
        <v>39500</v>
      </c>
      <c r="F2675" s="54">
        <v>39500</v>
      </c>
      <c r="G2675" s="39">
        <f t="shared" si="54"/>
        <v>1</v>
      </c>
    </row>
    <row r="2676" spans="1:7" s="65" customFormat="1" ht="47.25" x14ac:dyDescent="0.25">
      <c r="A2676" s="73" t="s">
        <v>1920</v>
      </c>
      <c r="B2676" s="74" t="s">
        <v>1929</v>
      </c>
      <c r="C2676" s="74"/>
      <c r="D2676" s="74"/>
      <c r="E2676" s="75">
        <v>36735</v>
      </c>
      <c r="F2676" s="54">
        <v>36735</v>
      </c>
      <c r="G2676" s="39">
        <f t="shared" si="54"/>
        <v>1</v>
      </c>
    </row>
    <row r="2677" spans="1:7" x14ac:dyDescent="0.25">
      <c r="A2677" s="77" t="s">
        <v>113</v>
      </c>
      <c r="B2677" s="78" t="s">
        <v>1929</v>
      </c>
      <c r="C2677" s="78" t="s">
        <v>112</v>
      </c>
      <c r="D2677" s="78"/>
      <c r="E2677" s="79">
        <v>36735</v>
      </c>
      <c r="F2677" s="55">
        <v>36735</v>
      </c>
      <c r="G2677" s="44">
        <f t="shared" si="54"/>
        <v>1</v>
      </c>
    </row>
    <row r="2678" spans="1:7" x14ac:dyDescent="0.25">
      <c r="A2678" s="77" t="s">
        <v>1292</v>
      </c>
      <c r="B2678" s="78" t="s">
        <v>1929</v>
      </c>
      <c r="C2678" s="78" t="s">
        <v>112</v>
      </c>
      <c r="D2678" s="78" t="s">
        <v>1291</v>
      </c>
      <c r="E2678" s="79">
        <v>36735</v>
      </c>
      <c r="F2678" s="55">
        <v>36735</v>
      </c>
      <c r="G2678" s="44">
        <f t="shared" si="54"/>
        <v>1</v>
      </c>
    </row>
    <row r="2679" spans="1:7" s="65" customFormat="1" ht="47.25" x14ac:dyDescent="0.25">
      <c r="A2679" s="73" t="s">
        <v>1922</v>
      </c>
      <c r="B2679" s="74" t="s">
        <v>1930</v>
      </c>
      <c r="C2679" s="74"/>
      <c r="D2679" s="74"/>
      <c r="E2679" s="75">
        <v>2765</v>
      </c>
      <c r="F2679" s="54">
        <v>2765</v>
      </c>
      <c r="G2679" s="39">
        <f t="shared" si="54"/>
        <v>1</v>
      </c>
    </row>
    <row r="2680" spans="1:7" x14ac:dyDescent="0.25">
      <c r="A2680" s="77" t="s">
        <v>113</v>
      </c>
      <c r="B2680" s="78" t="s">
        <v>1930</v>
      </c>
      <c r="C2680" s="78" t="s">
        <v>112</v>
      </c>
      <c r="D2680" s="78"/>
      <c r="E2680" s="79">
        <v>2765</v>
      </c>
      <c r="F2680" s="55">
        <v>2765</v>
      </c>
      <c r="G2680" s="44">
        <f t="shared" si="54"/>
        <v>1</v>
      </c>
    </row>
    <row r="2681" spans="1:7" x14ac:dyDescent="0.25">
      <c r="A2681" s="77" t="s">
        <v>1292</v>
      </c>
      <c r="B2681" s="78" t="s">
        <v>1930</v>
      </c>
      <c r="C2681" s="78" t="s">
        <v>112</v>
      </c>
      <c r="D2681" s="78" t="s">
        <v>1291</v>
      </c>
      <c r="E2681" s="79">
        <v>2765</v>
      </c>
      <c r="F2681" s="55">
        <v>2765</v>
      </c>
      <c r="G2681" s="44">
        <f t="shared" si="54"/>
        <v>1</v>
      </c>
    </row>
    <row r="2682" spans="1:7" s="65" customFormat="1" ht="47.25" x14ac:dyDescent="0.25">
      <c r="A2682" s="73" t="s">
        <v>1893</v>
      </c>
      <c r="B2682" s="74" t="s">
        <v>1892</v>
      </c>
      <c r="C2682" s="74"/>
      <c r="D2682" s="74"/>
      <c r="E2682" s="75">
        <v>11463.2</v>
      </c>
      <c r="F2682" s="54">
        <v>11406.7</v>
      </c>
      <c r="G2682" s="39">
        <f t="shared" si="54"/>
        <v>0.99507118431153607</v>
      </c>
    </row>
    <row r="2683" spans="1:7" s="65" customFormat="1" ht="94.5" x14ac:dyDescent="0.25">
      <c r="A2683" s="73" t="s">
        <v>39</v>
      </c>
      <c r="B2683" s="74" t="s">
        <v>1894</v>
      </c>
      <c r="C2683" s="74"/>
      <c r="D2683" s="74"/>
      <c r="E2683" s="75">
        <v>8404.6</v>
      </c>
      <c r="F2683" s="54">
        <v>8404.6</v>
      </c>
      <c r="G2683" s="39">
        <f t="shared" si="54"/>
        <v>1</v>
      </c>
    </row>
    <row r="2684" spans="1:7" ht="31.5" x14ac:dyDescent="0.25">
      <c r="A2684" s="77" t="s">
        <v>21</v>
      </c>
      <c r="B2684" s="78" t="s">
        <v>1894</v>
      </c>
      <c r="C2684" s="78" t="s">
        <v>20</v>
      </c>
      <c r="D2684" s="78"/>
      <c r="E2684" s="79">
        <v>30.6</v>
      </c>
      <c r="F2684" s="55">
        <v>30.6</v>
      </c>
      <c r="G2684" s="44">
        <f t="shared" si="54"/>
        <v>1</v>
      </c>
    </row>
    <row r="2685" spans="1:7" x14ac:dyDescent="0.25">
      <c r="A2685" s="77" t="s">
        <v>25</v>
      </c>
      <c r="B2685" s="78" t="s">
        <v>1894</v>
      </c>
      <c r="C2685" s="78" t="s">
        <v>20</v>
      </c>
      <c r="D2685" s="78" t="s">
        <v>24</v>
      </c>
      <c r="E2685" s="79">
        <v>30.6</v>
      </c>
      <c r="F2685" s="55">
        <v>30.6</v>
      </c>
      <c r="G2685" s="44">
        <f t="shared" si="54"/>
        <v>1</v>
      </c>
    </row>
    <row r="2686" spans="1:7" x14ac:dyDescent="0.25">
      <c r="A2686" s="77" t="s">
        <v>81</v>
      </c>
      <c r="B2686" s="78" t="s">
        <v>1894</v>
      </c>
      <c r="C2686" s="78" t="s">
        <v>80</v>
      </c>
      <c r="D2686" s="78"/>
      <c r="E2686" s="79">
        <v>3200</v>
      </c>
      <c r="F2686" s="55">
        <v>3200</v>
      </c>
      <c r="G2686" s="44">
        <f t="shared" si="54"/>
        <v>1</v>
      </c>
    </row>
    <row r="2687" spans="1:7" x14ac:dyDescent="0.25">
      <c r="A2687" s="77" t="s">
        <v>25</v>
      </c>
      <c r="B2687" s="78" t="s">
        <v>1894</v>
      </c>
      <c r="C2687" s="78" t="s">
        <v>80</v>
      </c>
      <c r="D2687" s="78" t="s">
        <v>24</v>
      </c>
      <c r="E2687" s="79">
        <v>3200</v>
      </c>
      <c r="F2687" s="55">
        <v>3200</v>
      </c>
      <c r="G2687" s="44">
        <f t="shared" si="54"/>
        <v>1</v>
      </c>
    </row>
    <row r="2688" spans="1:7" x14ac:dyDescent="0.25">
      <c r="A2688" s="77" t="s">
        <v>72</v>
      </c>
      <c r="B2688" s="78" t="s">
        <v>1894</v>
      </c>
      <c r="C2688" s="78" t="s">
        <v>3</v>
      </c>
      <c r="D2688" s="78"/>
      <c r="E2688" s="79">
        <v>5174</v>
      </c>
      <c r="F2688" s="55">
        <v>5174</v>
      </c>
      <c r="G2688" s="44">
        <f t="shared" si="54"/>
        <v>1</v>
      </c>
    </row>
    <row r="2689" spans="1:7" x14ac:dyDescent="0.25">
      <c r="A2689" s="77" t="s">
        <v>7</v>
      </c>
      <c r="B2689" s="78" t="s">
        <v>1894</v>
      </c>
      <c r="C2689" s="78" t="s">
        <v>3</v>
      </c>
      <c r="D2689" s="78" t="s">
        <v>6</v>
      </c>
      <c r="E2689" s="79">
        <v>5000</v>
      </c>
      <c r="F2689" s="55">
        <v>5000</v>
      </c>
      <c r="G2689" s="44">
        <f t="shared" si="54"/>
        <v>1</v>
      </c>
    </row>
    <row r="2690" spans="1:7" ht="31.5" x14ac:dyDescent="0.25">
      <c r="A2690" s="77" t="s">
        <v>1914</v>
      </c>
      <c r="B2690" s="78" t="s">
        <v>1894</v>
      </c>
      <c r="C2690" s="78" t="s">
        <v>3</v>
      </c>
      <c r="D2690" s="78" t="s">
        <v>1913</v>
      </c>
      <c r="E2690" s="79">
        <v>174</v>
      </c>
      <c r="F2690" s="55">
        <v>174</v>
      </c>
      <c r="G2690" s="44">
        <f t="shared" si="54"/>
        <v>1</v>
      </c>
    </row>
    <row r="2691" spans="1:7" s="65" customFormat="1" ht="47.25" x14ac:dyDescent="0.25">
      <c r="A2691" s="73" t="s">
        <v>1935</v>
      </c>
      <c r="B2691" s="74" t="s">
        <v>1934</v>
      </c>
      <c r="C2691" s="74"/>
      <c r="D2691" s="74"/>
      <c r="E2691" s="75">
        <v>1540.2</v>
      </c>
      <c r="F2691" s="54">
        <v>1483.7</v>
      </c>
      <c r="G2691" s="39">
        <f t="shared" si="54"/>
        <v>0.96331645240877806</v>
      </c>
    </row>
    <row r="2692" spans="1:7" ht="31.5" x14ac:dyDescent="0.25">
      <c r="A2692" s="77" t="s">
        <v>21</v>
      </c>
      <c r="B2692" s="78" t="s">
        <v>1934</v>
      </c>
      <c r="C2692" s="78" t="s">
        <v>20</v>
      </c>
      <c r="D2692" s="78"/>
      <c r="E2692" s="79">
        <v>1540.2</v>
      </c>
      <c r="F2692" s="55">
        <v>1483.7</v>
      </c>
      <c r="G2692" s="44">
        <f t="shared" si="54"/>
        <v>0.96331645240877806</v>
      </c>
    </row>
    <row r="2693" spans="1:7" ht="31.5" x14ac:dyDescent="0.25">
      <c r="A2693" s="77" t="s">
        <v>83</v>
      </c>
      <c r="B2693" s="78" t="s">
        <v>1934</v>
      </c>
      <c r="C2693" s="78" t="s">
        <v>20</v>
      </c>
      <c r="D2693" s="78" t="s">
        <v>82</v>
      </c>
      <c r="E2693" s="79">
        <v>1540.2</v>
      </c>
      <c r="F2693" s="55">
        <v>1483.7</v>
      </c>
      <c r="G2693" s="44">
        <f t="shared" si="54"/>
        <v>0.96331645240877806</v>
      </c>
    </row>
    <row r="2694" spans="1:7" s="65" customFormat="1" ht="47.25" x14ac:dyDescent="0.25">
      <c r="A2694" s="73" t="s">
        <v>1937</v>
      </c>
      <c r="B2694" s="74" t="s">
        <v>1936</v>
      </c>
      <c r="C2694" s="74"/>
      <c r="D2694" s="74"/>
      <c r="E2694" s="75">
        <v>1518.4</v>
      </c>
      <c r="F2694" s="54">
        <v>1518.4</v>
      </c>
      <c r="G2694" s="39">
        <f t="shared" si="54"/>
        <v>1</v>
      </c>
    </row>
    <row r="2695" spans="1:7" ht="31.5" x14ac:dyDescent="0.25">
      <c r="A2695" s="77" t="s">
        <v>21</v>
      </c>
      <c r="B2695" s="78" t="s">
        <v>1936</v>
      </c>
      <c r="C2695" s="78" t="s">
        <v>20</v>
      </c>
      <c r="D2695" s="78"/>
      <c r="E2695" s="79">
        <v>1518.4</v>
      </c>
      <c r="F2695" s="55">
        <v>1518.4</v>
      </c>
      <c r="G2695" s="44">
        <f t="shared" si="54"/>
        <v>1</v>
      </c>
    </row>
    <row r="2696" spans="1:7" ht="31.5" x14ac:dyDescent="0.25">
      <c r="A2696" s="77" t="s">
        <v>83</v>
      </c>
      <c r="B2696" s="78" t="s">
        <v>1936</v>
      </c>
      <c r="C2696" s="78" t="s">
        <v>20</v>
      </c>
      <c r="D2696" s="78" t="s">
        <v>82</v>
      </c>
      <c r="E2696" s="79">
        <v>1518.4</v>
      </c>
      <c r="F2696" s="55">
        <v>1518.4</v>
      </c>
      <c r="G2696" s="44">
        <f t="shared" si="54"/>
        <v>1</v>
      </c>
    </row>
    <row r="2697" spans="1:7" s="65" customFormat="1" ht="31.5" x14ac:dyDescent="0.25">
      <c r="A2697" s="73" t="s">
        <v>1498</v>
      </c>
      <c r="B2697" s="74" t="s">
        <v>1497</v>
      </c>
      <c r="C2697" s="74"/>
      <c r="D2697" s="74"/>
      <c r="E2697" s="75">
        <v>9404.7999999999993</v>
      </c>
      <c r="F2697" s="54">
        <v>9284</v>
      </c>
      <c r="G2697" s="39">
        <f t="shared" si="54"/>
        <v>0.98715549506634914</v>
      </c>
    </row>
    <row r="2698" spans="1:7" s="65" customFormat="1" ht="47.25" x14ac:dyDescent="0.25">
      <c r="A2698" s="73" t="s">
        <v>1932</v>
      </c>
      <c r="B2698" s="74" t="s">
        <v>1931</v>
      </c>
      <c r="C2698" s="74"/>
      <c r="D2698" s="74"/>
      <c r="E2698" s="75">
        <v>5552.4</v>
      </c>
      <c r="F2698" s="54">
        <v>5432.2</v>
      </c>
      <c r="G2698" s="39">
        <f t="shared" si="54"/>
        <v>0.97835170376774006</v>
      </c>
    </row>
    <row r="2699" spans="1:7" s="65" customFormat="1" ht="94.5" x14ac:dyDescent="0.25">
      <c r="A2699" s="73" t="s">
        <v>39</v>
      </c>
      <c r="B2699" s="74" t="s">
        <v>1933</v>
      </c>
      <c r="C2699" s="74"/>
      <c r="D2699" s="74"/>
      <c r="E2699" s="75">
        <v>5552.4</v>
      </c>
      <c r="F2699" s="54">
        <v>5432.2</v>
      </c>
      <c r="G2699" s="39">
        <f t="shared" si="54"/>
        <v>0.97835170376774006</v>
      </c>
    </row>
    <row r="2700" spans="1:7" ht="31.5" x14ac:dyDescent="0.25">
      <c r="A2700" s="77" t="s">
        <v>21</v>
      </c>
      <c r="B2700" s="78" t="s">
        <v>1933</v>
      </c>
      <c r="C2700" s="78" t="s">
        <v>20</v>
      </c>
      <c r="D2700" s="78"/>
      <c r="E2700" s="79">
        <v>5552.4</v>
      </c>
      <c r="F2700" s="55">
        <v>5432.2</v>
      </c>
      <c r="G2700" s="44">
        <f t="shared" si="54"/>
        <v>0.97835170376774006</v>
      </c>
    </row>
    <row r="2701" spans="1:7" x14ac:dyDescent="0.25">
      <c r="A2701" s="77" t="s">
        <v>1292</v>
      </c>
      <c r="B2701" s="78" t="s">
        <v>1933</v>
      </c>
      <c r="C2701" s="78" t="s">
        <v>20</v>
      </c>
      <c r="D2701" s="78" t="s">
        <v>1291</v>
      </c>
      <c r="E2701" s="79">
        <v>5552.4</v>
      </c>
      <c r="F2701" s="55">
        <v>5432.2</v>
      </c>
      <c r="G2701" s="44">
        <f t="shared" si="54"/>
        <v>0.97835170376774006</v>
      </c>
    </row>
    <row r="2702" spans="1:7" s="65" customFormat="1" ht="47.25" x14ac:dyDescent="0.25">
      <c r="A2702" s="73" t="s">
        <v>1500</v>
      </c>
      <c r="B2702" s="74" t="s">
        <v>1499</v>
      </c>
      <c r="C2702" s="74"/>
      <c r="D2702" s="74"/>
      <c r="E2702" s="75">
        <v>3852.4</v>
      </c>
      <c r="F2702" s="54">
        <v>3851.8</v>
      </c>
      <c r="G2702" s="39">
        <f t="shared" si="54"/>
        <v>0.99984425293323642</v>
      </c>
    </row>
    <row r="2703" spans="1:7" s="65" customFormat="1" ht="94.5" x14ac:dyDescent="0.25">
      <c r="A2703" s="73" t="s">
        <v>39</v>
      </c>
      <c r="B2703" s="74" t="s">
        <v>1501</v>
      </c>
      <c r="C2703" s="74"/>
      <c r="D2703" s="74"/>
      <c r="E2703" s="75">
        <v>3852.4</v>
      </c>
      <c r="F2703" s="54">
        <v>3851.8</v>
      </c>
      <c r="G2703" s="39">
        <f t="shared" si="54"/>
        <v>0.99984425293323642</v>
      </c>
    </row>
    <row r="2704" spans="1:7" ht="31.5" x14ac:dyDescent="0.25">
      <c r="A2704" s="77" t="s">
        <v>362</v>
      </c>
      <c r="B2704" s="78" t="s">
        <v>1501</v>
      </c>
      <c r="C2704" s="78" t="s">
        <v>361</v>
      </c>
      <c r="D2704" s="78"/>
      <c r="E2704" s="79">
        <v>3852.4</v>
      </c>
      <c r="F2704" s="55">
        <v>3851.8</v>
      </c>
      <c r="G2704" s="44">
        <f t="shared" si="54"/>
        <v>0.99984425293323642</v>
      </c>
    </row>
    <row r="2705" spans="1:7" x14ac:dyDescent="0.25">
      <c r="A2705" s="77" t="s">
        <v>1292</v>
      </c>
      <c r="B2705" s="78" t="s">
        <v>1501</v>
      </c>
      <c r="C2705" s="78" t="s">
        <v>361</v>
      </c>
      <c r="D2705" s="78" t="s">
        <v>1291</v>
      </c>
      <c r="E2705" s="79">
        <v>3852.4</v>
      </c>
      <c r="F2705" s="55">
        <v>3851.8</v>
      </c>
      <c r="G2705" s="44">
        <f t="shared" si="54"/>
        <v>0.99984425293323642</v>
      </c>
    </row>
    <row r="2706" spans="1:7" s="65" customFormat="1" ht="94.5" x14ac:dyDescent="0.25">
      <c r="A2706" s="81" t="s">
        <v>1896</v>
      </c>
      <c r="B2706" s="74" t="s">
        <v>1895</v>
      </c>
      <c r="C2706" s="74"/>
      <c r="D2706" s="74"/>
      <c r="E2706" s="75">
        <v>67082.7</v>
      </c>
      <c r="F2706" s="54">
        <v>65632.100000000006</v>
      </c>
      <c r="G2706" s="39">
        <f t="shared" si="54"/>
        <v>0.97837594491575341</v>
      </c>
    </row>
    <row r="2707" spans="1:7" s="65" customFormat="1" ht="78.75" x14ac:dyDescent="0.25">
      <c r="A2707" s="73" t="s">
        <v>1898</v>
      </c>
      <c r="B2707" s="74" t="s">
        <v>1897</v>
      </c>
      <c r="C2707" s="74"/>
      <c r="D2707" s="74"/>
      <c r="E2707" s="75">
        <v>58085.1</v>
      </c>
      <c r="F2707" s="54">
        <v>56635.1</v>
      </c>
      <c r="G2707" s="39">
        <f t="shared" si="54"/>
        <v>0.97503662729340224</v>
      </c>
    </row>
    <row r="2708" spans="1:7" s="65" customFormat="1" ht="94.5" x14ac:dyDescent="0.25">
      <c r="A2708" s="73" t="s">
        <v>39</v>
      </c>
      <c r="B2708" s="74" t="s">
        <v>1899</v>
      </c>
      <c r="C2708" s="74"/>
      <c r="D2708" s="74"/>
      <c r="E2708" s="75">
        <v>58085.1</v>
      </c>
      <c r="F2708" s="54">
        <v>56635.1</v>
      </c>
      <c r="G2708" s="39">
        <f t="shared" si="54"/>
        <v>0.97503662729340224</v>
      </c>
    </row>
    <row r="2709" spans="1:7" ht="31.5" x14ac:dyDescent="0.25">
      <c r="A2709" s="77" t="s">
        <v>41</v>
      </c>
      <c r="B2709" s="78" t="s">
        <v>1899</v>
      </c>
      <c r="C2709" s="78" t="s">
        <v>40</v>
      </c>
      <c r="D2709" s="78"/>
      <c r="E2709" s="79">
        <v>58085.1</v>
      </c>
      <c r="F2709" s="55">
        <v>56635.1</v>
      </c>
      <c r="G2709" s="44">
        <f t="shared" si="54"/>
        <v>0.97503662729340224</v>
      </c>
    </row>
    <row r="2710" spans="1:7" x14ac:dyDescent="0.25">
      <c r="A2710" s="77" t="s">
        <v>7</v>
      </c>
      <c r="B2710" s="78" t="s">
        <v>1899</v>
      </c>
      <c r="C2710" s="78" t="s">
        <v>40</v>
      </c>
      <c r="D2710" s="78" t="s">
        <v>6</v>
      </c>
      <c r="E2710" s="79">
        <v>58085.1</v>
      </c>
      <c r="F2710" s="55">
        <v>56635.1</v>
      </c>
      <c r="G2710" s="44">
        <f t="shared" si="54"/>
        <v>0.97503662729340224</v>
      </c>
    </row>
    <row r="2711" spans="1:7" s="65" customFormat="1" ht="31.5" x14ac:dyDescent="0.25">
      <c r="A2711" s="73" t="s">
        <v>1901</v>
      </c>
      <c r="B2711" s="74" t="s">
        <v>1900</v>
      </c>
      <c r="C2711" s="74"/>
      <c r="D2711" s="74"/>
      <c r="E2711" s="75">
        <v>8997.6</v>
      </c>
      <c r="F2711" s="54">
        <v>8997</v>
      </c>
      <c r="G2711" s="39">
        <f t="shared" si="54"/>
        <v>0.99993331555081355</v>
      </c>
    </row>
    <row r="2712" spans="1:7" s="65" customFormat="1" ht="94.5" x14ac:dyDescent="0.25">
      <c r="A2712" s="73" t="s">
        <v>39</v>
      </c>
      <c r="B2712" s="74" t="s">
        <v>1902</v>
      </c>
      <c r="C2712" s="74"/>
      <c r="D2712" s="74"/>
      <c r="E2712" s="75">
        <v>8997.6</v>
      </c>
      <c r="F2712" s="54">
        <v>8997</v>
      </c>
      <c r="G2712" s="39">
        <f t="shared" si="54"/>
        <v>0.99993331555081355</v>
      </c>
    </row>
    <row r="2713" spans="1:7" ht="31.5" x14ac:dyDescent="0.25">
      <c r="A2713" s="77" t="s">
        <v>21</v>
      </c>
      <c r="B2713" s="78" t="s">
        <v>1902</v>
      </c>
      <c r="C2713" s="78" t="s">
        <v>20</v>
      </c>
      <c r="D2713" s="78"/>
      <c r="E2713" s="79">
        <v>8997.6</v>
      </c>
      <c r="F2713" s="55">
        <v>8997</v>
      </c>
      <c r="G2713" s="44">
        <f t="shared" si="54"/>
        <v>0.99993331555081355</v>
      </c>
    </row>
    <row r="2714" spans="1:7" x14ac:dyDescent="0.25">
      <c r="A2714" s="77" t="s">
        <v>7</v>
      </c>
      <c r="B2714" s="78" t="s">
        <v>1902</v>
      </c>
      <c r="C2714" s="78" t="s">
        <v>20</v>
      </c>
      <c r="D2714" s="78" t="s">
        <v>6</v>
      </c>
      <c r="E2714" s="79">
        <v>8997.6</v>
      </c>
      <c r="F2714" s="55">
        <v>8997</v>
      </c>
      <c r="G2714" s="44">
        <f t="shared" si="54"/>
        <v>0.99993331555081355</v>
      </c>
    </row>
    <row r="2715" spans="1:7" s="65" customFormat="1" ht="63" x14ac:dyDescent="0.25">
      <c r="A2715" s="73" t="s">
        <v>1284</v>
      </c>
      <c r="B2715" s="74" t="s">
        <v>1283</v>
      </c>
      <c r="C2715" s="74"/>
      <c r="D2715" s="74"/>
      <c r="E2715" s="75">
        <v>6840</v>
      </c>
      <c r="F2715" s="54">
        <v>6840</v>
      </c>
      <c r="G2715" s="39">
        <f t="shared" si="54"/>
        <v>1</v>
      </c>
    </row>
    <row r="2716" spans="1:7" s="65" customFormat="1" ht="47.25" x14ac:dyDescent="0.25">
      <c r="A2716" s="73" t="s">
        <v>1286</v>
      </c>
      <c r="B2716" s="74" t="s">
        <v>1285</v>
      </c>
      <c r="C2716" s="74"/>
      <c r="D2716" s="74"/>
      <c r="E2716" s="75">
        <v>5940</v>
      </c>
      <c r="F2716" s="54">
        <v>5940</v>
      </c>
      <c r="G2716" s="39">
        <f t="shared" si="54"/>
        <v>1</v>
      </c>
    </row>
    <row r="2717" spans="1:7" s="65" customFormat="1" ht="94.5" x14ac:dyDescent="0.25">
      <c r="A2717" s="73" t="s">
        <v>39</v>
      </c>
      <c r="B2717" s="74" t="s">
        <v>1287</v>
      </c>
      <c r="C2717" s="74"/>
      <c r="D2717" s="74"/>
      <c r="E2717" s="75">
        <v>5940</v>
      </c>
      <c r="F2717" s="54">
        <v>5940</v>
      </c>
      <c r="G2717" s="39">
        <f t="shared" si="54"/>
        <v>1</v>
      </c>
    </row>
    <row r="2718" spans="1:7" ht="31.5" x14ac:dyDescent="0.25">
      <c r="A2718" s="77" t="s">
        <v>21</v>
      </c>
      <c r="B2718" s="78" t="s">
        <v>1287</v>
      </c>
      <c r="C2718" s="78" t="s">
        <v>20</v>
      </c>
      <c r="D2718" s="78"/>
      <c r="E2718" s="79">
        <v>5940</v>
      </c>
      <c r="F2718" s="55">
        <v>5940</v>
      </c>
      <c r="G2718" s="44">
        <f t="shared" si="54"/>
        <v>1</v>
      </c>
    </row>
    <row r="2719" spans="1:7" x14ac:dyDescent="0.25">
      <c r="A2719" s="77" t="s">
        <v>1280</v>
      </c>
      <c r="B2719" s="78" t="s">
        <v>1287</v>
      </c>
      <c r="C2719" s="78" t="s">
        <v>20</v>
      </c>
      <c r="D2719" s="78" t="s">
        <v>1279</v>
      </c>
      <c r="E2719" s="79">
        <v>5940</v>
      </c>
      <c r="F2719" s="55">
        <v>5940</v>
      </c>
      <c r="G2719" s="44">
        <f t="shared" si="54"/>
        <v>1</v>
      </c>
    </row>
    <row r="2720" spans="1:7" s="65" customFormat="1" ht="78.75" x14ac:dyDescent="0.25">
      <c r="A2720" s="73" t="s">
        <v>1289</v>
      </c>
      <c r="B2720" s="74" t="s">
        <v>1288</v>
      </c>
      <c r="C2720" s="74"/>
      <c r="D2720" s="74"/>
      <c r="E2720" s="75">
        <v>900</v>
      </c>
      <c r="F2720" s="54">
        <v>900</v>
      </c>
      <c r="G2720" s="39">
        <f t="shared" si="54"/>
        <v>1</v>
      </c>
    </row>
    <row r="2721" spans="1:7" s="65" customFormat="1" ht="94.5" x14ac:dyDescent="0.25">
      <c r="A2721" s="73" t="s">
        <v>39</v>
      </c>
      <c r="B2721" s="74" t="s">
        <v>1290</v>
      </c>
      <c r="C2721" s="74"/>
      <c r="D2721" s="74"/>
      <c r="E2721" s="75">
        <v>900</v>
      </c>
      <c r="F2721" s="54">
        <v>900</v>
      </c>
      <c r="G2721" s="39">
        <f t="shared" si="54"/>
        <v>1</v>
      </c>
    </row>
    <row r="2722" spans="1:7" ht="31.5" x14ac:dyDescent="0.25">
      <c r="A2722" s="77" t="s">
        <v>21</v>
      </c>
      <c r="B2722" s="78" t="s">
        <v>1290</v>
      </c>
      <c r="C2722" s="78" t="s">
        <v>20</v>
      </c>
      <c r="D2722" s="78"/>
      <c r="E2722" s="79">
        <v>900</v>
      </c>
      <c r="F2722" s="55">
        <v>900</v>
      </c>
      <c r="G2722" s="44">
        <f t="shared" si="54"/>
        <v>1</v>
      </c>
    </row>
    <row r="2723" spans="1:7" x14ac:dyDescent="0.25">
      <c r="A2723" s="77" t="s">
        <v>1280</v>
      </c>
      <c r="B2723" s="78" t="s">
        <v>1290</v>
      </c>
      <c r="C2723" s="78" t="s">
        <v>20</v>
      </c>
      <c r="D2723" s="78" t="s">
        <v>1279</v>
      </c>
      <c r="E2723" s="79">
        <v>900</v>
      </c>
      <c r="F2723" s="55">
        <v>900</v>
      </c>
      <c r="G2723" s="44">
        <f t="shared" si="54"/>
        <v>1</v>
      </c>
    </row>
    <row r="2724" spans="1:7" s="65" customFormat="1" ht="78.75" x14ac:dyDescent="0.25">
      <c r="A2724" s="73" t="s">
        <v>1377</v>
      </c>
      <c r="B2724" s="74" t="s">
        <v>1376</v>
      </c>
      <c r="C2724" s="74"/>
      <c r="D2724" s="74"/>
      <c r="E2724" s="75">
        <v>250678.2</v>
      </c>
      <c r="F2724" s="54">
        <v>221818.2</v>
      </c>
      <c r="G2724" s="39">
        <f t="shared" si="54"/>
        <v>0.88487231837471303</v>
      </c>
    </row>
    <row r="2725" spans="1:7" s="65" customFormat="1" ht="78.75" x14ac:dyDescent="0.25">
      <c r="A2725" s="73" t="s">
        <v>1379</v>
      </c>
      <c r="B2725" s="74" t="s">
        <v>1378</v>
      </c>
      <c r="C2725" s="74"/>
      <c r="D2725" s="74"/>
      <c r="E2725" s="75">
        <v>3748.4</v>
      </c>
      <c r="F2725" s="54">
        <v>3632.7</v>
      </c>
      <c r="G2725" s="39">
        <f t="shared" si="54"/>
        <v>0.96913349695870232</v>
      </c>
    </row>
    <row r="2726" spans="1:7" s="65" customFormat="1" ht="94.5" x14ac:dyDescent="0.25">
      <c r="A2726" s="73" t="s">
        <v>39</v>
      </c>
      <c r="B2726" s="74" t="s">
        <v>1380</v>
      </c>
      <c r="C2726" s="74"/>
      <c r="D2726" s="74"/>
      <c r="E2726" s="75">
        <v>3748.4</v>
      </c>
      <c r="F2726" s="54">
        <v>3632.7</v>
      </c>
      <c r="G2726" s="39">
        <f t="shared" si="54"/>
        <v>0.96913349695870232</v>
      </c>
    </row>
    <row r="2727" spans="1:7" ht="31.5" x14ac:dyDescent="0.25">
      <c r="A2727" s="77" t="s">
        <v>21</v>
      </c>
      <c r="B2727" s="78" t="s">
        <v>1380</v>
      </c>
      <c r="C2727" s="78" t="s">
        <v>20</v>
      </c>
      <c r="D2727" s="78"/>
      <c r="E2727" s="79">
        <v>3748.4</v>
      </c>
      <c r="F2727" s="55">
        <v>3632.7</v>
      </c>
      <c r="G2727" s="44">
        <f t="shared" si="54"/>
        <v>0.96913349695870232</v>
      </c>
    </row>
    <row r="2728" spans="1:7" x14ac:dyDescent="0.25">
      <c r="A2728" s="77" t="s">
        <v>7</v>
      </c>
      <c r="B2728" s="78" t="s">
        <v>1380</v>
      </c>
      <c r="C2728" s="78" t="s">
        <v>20</v>
      </c>
      <c r="D2728" s="78" t="s">
        <v>6</v>
      </c>
      <c r="E2728" s="79">
        <v>3748.4</v>
      </c>
      <c r="F2728" s="55">
        <v>3632.7</v>
      </c>
      <c r="G2728" s="44">
        <f t="shared" si="54"/>
        <v>0.96913349695870232</v>
      </c>
    </row>
    <row r="2729" spans="1:7" s="65" customFormat="1" ht="31.5" x14ac:dyDescent="0.25">
      <c r="A2729" s="73" t="s">
        <v>1417</v>
      </c>
      <c r="B2729" s="74" t="s">
        <v>1416</v>
      </c>
      <c r="C2729" s="74"/>
      <c r="D2729" s="74"/>
      <c r="E2729" s="75">
        <v>1720</v>
      </c>
      <c r="F2729" s="54">
        <v>1412.7</v>
      </c>
      <c r="G2729" s="39">
        <f t="shared" si="54"/>
        <v>0.82133720930232557</v>
      </c>
    </row>
    <row r="2730" spans="1:7" s="65" customFormat="1" ht="94.5" x14ac:dyDescent="0.25">
      <c r="A2730" s="73" t="s">
        <v>39</v>
      </c>
      <c r="B2730" s="74" t="s">
        <v>1418</v>
      </c>
      <c r="C2730" s="74"/>
      <c r="D2730" s="74"/>
      <c r="E2730" s="75">
        <v>1720</v>
      </c>
      <c r="F2730" s="54">
        <v>1412.7</v>
      </c>
      <c r="G2730" s="39">
        <f t="shared" si="54"/>
        <v>0.82133720930232557</v>
      </c>
    </row>
    <row r="2731" spans="1:7" ht="31.5" x14ac:dyDescent="0.25">
      <c r="A2731" s="77" t="s">
        <v>21</v>
      </c>
      <c r="B2731" s="78" t="s">
        <v>1418</v>
      </c>
      <c r="C2731" s="78" t="s">
        <v>20</v>
      </c>
      <c r="D2731" s="78"/>
      <c r="E2731" s="79">
        <v>1720</v>
      </c>
      <c r="F2731" s="55">
        <v>1412.7</v>
      </c>
      <c r="G2731" s="44">
        <f t="shared" si="54"/>
        <v>0.82133720930232557</v>
      </c>
    </row>
    <row r="2732" spans="1:7" x14ac:dyDescent="0.25">
      <c r="A2732" s="77" t="s">
        <v>1292</v>
      </c>
      <c r="B2732" s="78" t="s">
        <v>1418</v>
      </c>
      <c r="C2732" s="78" t="s">
        <v>20</v>
      </c>
      <c r="D2732" s="78" t="s">
        <v>1291</v>
      </c>
      <c r="E2732" s="79">
        <v>1720</v>
      </c>
      <c r="F2732" s="55">
        <v>1412.7</v>
      </c>
      <c r="G2732" s="44">
        <f t="shared" si="54"/>
        <v>0.82133720930232557</v>
      </c>
    </row>
    <row r="2733" spans="1:7" s="65" customFormat="1" ht="63" x14ac:dyDescent="0.25">
      <c r="A2733" s="73" t="s">
        <v>1382</v>
      </c>
      <c r="B2733" s="74" t="s">
        <v>1381</v>
      </c>
      <c r="C2733" s="74"/>
      <c r="D2733" s="74"/>
      <c r="E2733" s="75">
        <v>64294</v>
      </c>
      <c r="F2733" s="54">
        <v>57493.1</v>
      </c>
      <c r="G2733" s="39">
        <f t="shared" si="54"/>
        <v>0.89422185584969049</v>
      </c>
    </row>
    <row r="2734" spans="1:7" s="65" customFormat="1" ht="94.5" x14ac:dyDescent="0.25">
      <c r="A2734" s="73" t="s">
        <v>39</v>
      </c>
      <c r="B2734" s="74" t="s">
        <v>1383</v>
      </c>
      <c r="C2734" s="74"/>
      <c r="D2734" s="74"/>
      <c r="E2734" s="75">
        <v>64294</v>
      </c>
      <c r="F2734" s="54">
        <v>57493.1</v>
      </c>
      <c r="G2734" s="39">
        <f t="shared" ref="G2734:G2759" si="55">F2734/E2734</f>
        <v>0.89422185584969049</v>
      </c>
    </row>
    <row r="2735" spans="1:7" ht="61.5" customHeight="1" x14ac:dyDescent="0.25">
      <c r="A2735" s="77" t="s">
        <v>17</v>
      </c>
      <c r="B2735" s="78" t="s">
        <v>1383</v>
      </c>
      <c r="C2735" s="78" t="s">
        <v>16</v>
      </c>
      <c r="D2735" s="78"/>
      <c r="E2735" s="79">
        <v>30073</v>
      </c>
      <c r="F2735" s="55">
        <v>30072.7</v>
      </c>
      <c r="G2735" s="44">
        <f t="shared" si="55"/>
        <v>0.99999002427426598</v>
      </c>
    </row>
    <row r="2736" spans="1:7" x14ac:dyDescent="0.25">
      <c r="A2736" s="77" t="s">
        <v>7</v>
      </c>
      <c r="B2736" s="78" t="s">
        <v>1383</v>
      </c>
      <c r="C2736" s="78" t="s">
        <v>16</v>
      </c>
      <c r="D2736" s="78" t="s">
        <v>6</v>
      </c>
      <c r="E2736" s="79">
        <v>30073</v>
      </c>
      <c r="F2736" s="55">
        <v>30072.7</v>
      </c>
      <c r="G2736" s="44">
        <f t="shared" si="55"/>
        <v>0.99999002427426598</v>
      </c>
    </row>
    <row r="2737" spans="1:7" ht="31.5" x14ac:dyDescent="0.25">
      <c r="A2737" s="77" t="s">
        <v>21</v>
      </c>
      <c r="B2737" s="78" t="s">
        <v>1383</v>
      </c>
      <c r="C2737" s="78" t="s">
        <v>20</v>
      </c>
      <c r="D2737" s="78"/>
      <c r="E2737" s="79">
        <v>31275.4</v>
      </c>
      <c r="F2737" s="55">
        <v>24474.9</v>
      </c>
      <c r="G2737" s="44">
        <f t="shared" si="55"/>
        <v>0.78256073463488873</v>
      </c>
    </row>
    <row r="2738" spans="1:7" x14ac:dyDescent="0.25">
      <c r="A2738" s="77" t="s">
        <v>7</v>
      </c>
      <c r="B2738" s="78" t="s">
        <v>1383</v>
      </c>
      <c r="C2738" s="78" t="s">
        <v>20</v>
      </c>
      <c r="D2738" s="78" t="s">
        <v>6</v>
      </c>
      <c r="E2738" s="79">
        <v>31275.4</v>
      </c>
      <c r="F2738" s="55">
        <v>24474.9</v>
      </c>
      <c r="G2738" s="44">
        <f t="shared" si="55"/>
        <v>0.78256073463488873</v>
      </c>
    </row>
    <row r="2739" spans="1:7" x14ac:dyDescent="0.25">
      <c r="A2739" s="77" t="s">
        <v>72</v>
      </c>
      <c r="B2739" s="78" t="s">
        <v>1383</v>
      </c>
      <c r="C2739" s="78" t="s">
        <v>3</v>
      </c>
      <c r="D2739" s="78"/>
      <c r="E2739" s="79">
        <v>2945.6</v>
      </c>
      <c r="F2739" s="55">
        <v>2945.5</v>
      </c>
      <c r="G2739" s="44">
        <f t="shared" si="55"/>
        <v>0.999966051059207</v>
      </c>
    </row>
    <row r="2740" spans="1:7" x14ac:dyDescent="0.25">
      <c r="A2740" s="77" t="s">
        <v>7</v>
      </c>
      <c r="B2740" s="78" t="s">
        <v>1383</v>
      </c>
      <c r="C2740" s="78" t="s">
        <v>3</v>
      </c>
      <c r="D2740" s="78" t="s">
        <v>6</v>
      </c>
      <c r="E2740" s="79">
        <v>2945.6</v>
      </c>
      <c r="F2740" s="55">
        <v>2945.5</v>
      </c>
      <c r="G2740" s="44">
        <f t="shared" si="55"/>
        <v>0.999966051059207</v>
      </c>
    </row>
    <row r="2741" spans="1:7" s="65" customFormat="1" ht="94.5" x14ac:dyDescent="0.25">
      <c r="A2741" s="73" t="s">
        <v>1385</v>
      </c>
      <c r="B2741" s="74" t="s">
        <v>1384</v>
      </c>
      <c r="C2741" s="74"/>
      <c r="D2741" s="74"/>
      <c r="E2741" s="75">
        <v>142065.79999999999</v>
      </c>
      <c r="F2741" s="54">
        <v>141379.70000000001</v>
      </c>
      <c r="G2741" s="39">
        <f t="shared" si="55"/>
        <v>0.99517054773210745</v>
      </c>
    </row>
    <row r="2742" spans="1:7" s="65" customFormat="1" ht="31.5" x14ac:dyDescent="0.25">
      <c r="A2742" s="73" t="s">
        <v>15</v>
      </c>
      <c r="B2742" s="74" t="s">
        <v>1386</v>
      </c>
      <c r="C2742" s="74"/>
      <c r="D2742" s="74"/>
      <c r="E2742" s="75">
        <v>122210.1</v>
      </c>
      <c r="F2742" s="54">
        <v>121624.1</v>
      </c>
      <c r="G2742" s="39">
        <f t="shared" si="55"/>
        <v>0.99520497896655025</v>
      </c>
    </row>
    <row r="2743" spans="1:7" ht="61.5" customHeight="1" x14ac:dyDescent="0.25">
      <c r="A2743" s="77" t="s">
        <v>17</v>
      </c>
      <c r="B2743" s="78" t="s">
        <v>1386</v>
      </c>
      <c r="C2743" s="78" t="s">
        <v>16</v>
      </c>
      <c r="D2743" s="78"/>
      <c r="E2743" s="79">
        <v>122210.1</v>
      </c>
      <c r="F2743" s="55">
        <v>121624.1</v>
      </c>
      <c r="G2743" s="44">
        <f t="shared" si="55"/>
        <v>0.99520497896655025</v>
      </c>
    </row>
    <row r="2744" spans="1:7" x14ac:dyDescent="0.25">
      <c r="A2744" s="77" t="s">
        <v>7</v>
      </c>
      <c r="B2744" s="78" t="s">
        <v>1386</v>
      </c>
      <c r="C2744" s="78" t="s">
        <v>16</v>
      </c>
      <c r="D2744" s="78" t="s">
        <v>6</v>
      </c>
      <c r="E2744" s="79">
        <v>122210.1</v>
      </c>
      <c r="F2744" s="55">
        <v>121624.1</v>
      </c>
      <c r="G2744" s="44">
        <f t="shared" si="55"/>
        <v>0.99520497896655025</v>
      </c>
    </row>
    <row r="2745" spans="1:7" s="65" customFormat="1" ht="31.5" x14ac:dyDescent="0.25">
      <c r="A2745" s="73" t="s">
        <v>19</v>
      </c>
      <c r="B2745" s="74" t="s">
        <v>1387</v>
      </c>
      <c r="C2745" s="74"/>
      <c r="D2745" s="74"/>
      <c r="E2745" s="75">
        <v>19855.7</v>
      </c>
      <c r="F2745" s="54">
        <v>19755.599999999999</v>
      </c>
      <c r="G2745" s="39">
        <f t="shared" si="55"/>
        <v>0.99495862649012612</v>
      </c>
    </row>
    <row r="2746" spans="1:7" ht="61.5" customHeight="1" x14ac:dyDescent="0.25">
      <c r="A2746" s="77" t="s">
        <v>17</v>
      </c>
      <c r="B2746" s="78" t="s">
        <v>1387</v>
      </c>
      <c r="C2746" s="78" t="s">
        <v>16</v>
      </c>
      <c r="D2746" s="78"/>
      <c r="E2746" s="79">
        <v>196</v>
      </c>
      <c r="F2746" s="55">
        <v>137.69999999999999</v>
      </c>
      <c r="G2746" s="44">
        <f t="shared" si="55"/>
        <v>0.7025510204081632</v>
      </c>
    </row>
    <row r="2747" spans="1:7" x14ac:dyDescent="0.25">
      <c r="A2747" s="77" t="s">
        <v>7</v>
      </c>
      <c r="B2747" s="78" t="s">
        <v>1387</v>
      </c>
      <c r="C2747" s="78" t="s">
        <v>16</v>
      </c>
      <c r="D2747" s="78" t="s">
        <v>6</v>
      </c>
      <c r="E2747" s="79">
        <v>196</v>
      </c>
      <c r="F2747" s="55">
        <v>137.69999999999999</v>
      </c>
      <c r="G2747" s="44">
        <f t="shared" si="55"/>
        <v>0.7025510204081632</v>
      </c>
    </row>
    <row r="2748" spans="1:7" ht="31.5" x14ac:dyDescent="0.25">
      <c r="A2748" s="77" t="s">
        <v>21</v>
      </c>
      <c r="B2748" s="78" t="s">
        <v>1387</v>
      </c>
      <c r="C2748" s="78" t="s">
        <v>20</v>
      </c>
      <c r="D2748" s="78"/>
      <c r="E2748" s="79">
        <v>18091.7</v>
      </c>
      <c r="F2748" s="55">
        <v>17927.900000000001</v>
      </c>
      <c r="G2748" s="44">
        <f t="shared" si="55"/>
        <v>0.99094612446591535</v>
      </c>
    </row>
    <row r="2749" spans="1:7" x14ac:dyDescent="0.25">
      <c r="A2749" s="77" t="s">
        <v>7</v>
      </c>
      <c r="B2749" s="78" t="s">
        <v>1387</v>
      </c>
      <c r="C2749" s="78" t="s">
        <v>20</v>
      </c>
      <c r="D2749" s="78" t="s">
        <v>6</v>
      </c>
      <c r="E2749" s="79">
        <v>18091.7</v>
      </c>
      <c r="F2749" s="55">
        <v>17927.900000000001</v>
      </c>
      <c r="G2749" s="44">
        <f t="shared" si="55"/>
        <v>0.99094612446591535</v>
      </c>
    </row>
    <row r="2750" spans="1:7" x14ac:dyDescent="0.25">
      <c r="A2750" s="77" t="s">
        <v>72</v>
      </c>
      <c r="B2750" s="78" t="s">
        <v>1387</v>
      </c>
      <c r="C2750" s="78" t="s">
        <v>3</v>
      </c>
      <c r="D2750" s="78"/>
      <c r="E2750" s="79">
        <v>1568</v>
      </c>
      <c r="F2750" s="55">
        <v>1690</v>
      </c>
      <c r="G2750" s="44">
        <f t="shared" si="55"/>
        <v>1.0778061224489797</v>
      </c>
    </row>
    <row r="2751" spans="1:7" x14ac:dyDescent="0.25">
      <c r="A2751" s="77" t="s">
        <v>7</v>
      </c>
      <c r="B2751" s="78" t="s">
        <v>1387</v>
      </c>
      <c r="C2751" s="78" t="s">
        <v>3</v>
      </c>
      <c r="D2751" s="78" t="s">
        <v>6</v>
      </c>
      <c r="E2751" s="79">
        <v>1568</v>
      </c>
      <c r="F2751" s="55">
        <v>1690</v>
      </c>
      <c r="G2751" s="44">
        <f t="shared" si="55"/>
        <v>1.0778061224489797</v>
      </c>
    </row>
    <row r="2752" spans="1:7" s="65" customFormat="1" ht="78.75" x14ac:dyDescent="0.25">
      <c r="A2752" s="73" t="s">
        <v>1420</v>
      </c>
      <c r="B2752" s="74" t="s">
        <v>1419</v>
      </c>
      <c r="C2752" s="74"/>
      <c r="D2752" s="74"/>
      <c r="E2752" s="75">
        <v>29350</v>
      </c>
      <c r="F2752" s="54">
        <v>17900</v>
      </c>
      <c r="G2752" s="39">
        <f t="shared" si="55"/>
        <v>0.60988074957410565</v>
      </c>
    </row>
    <row r="2753" spans="1:7" s="65" customFormat="1" ht="94.5" x14ac:dyDescent="0.25">
      <c r="A2753" s="73" t="s">
        <v>39</v>
      </c>
      <c r="B2753" s="74" t="s">
        <v>1421</v>
      </c>
      <c r="C2753" s="74"/>
      <c r="D2753" s="74"/>
      <c r="E2753" s="75">
        <v>29350</v>
      </c>
      <c r="F2753" s="54">
        <v>17900</v>
      </c>
      <c r="G2753" s="39">
        <f t="shared" si="55"/>
        <v>0.60988074957410565</v>
      </c>
    </row>
    <row r="2754" spans="1:7" ht="31.5" x14ac:dyDescent="0.25">
      <c r="A2754" s="77" t="s">
        <v>21</v>
      </c>
      <c r="B2754" s="78" t="s">
        <v>1421</v>
      </c>
      <c r="C2754" s="78" t="s">
        <v>20</v>
      </c>
      <c r="D2754" s="78"/>
      <c r="E2754" s="79">
        <v>29350</v>
      </c>
      <c r="F2754" s="55">
        <v>17900</v>
      </c>
      <c r="G2754" s="44">
        <f t="shared" si="55"/>
        <v>0.60988074957410565</v>
      </c>
    </row>
    <row r="2755" spans="1:7" x14ac:dyDescent="0.25">
      <c r="A2755" s="77" t="s">
        <v>1292</v>
      </c>
      <c r="B2755" s="78" t="s">
        <v>1421</v>
      </c>
      <c r="C2755" s="78" t="s">
        <v>20</v>
      </c>
      <c r="D2755" s="78" t="s">
        <v>1291</v>
      </c>
      <c r="E2755" s="79">
        <v>29350</v>
      </c>
      <c r="F2755" s="55">
        <v>17900</v>
      </c>
      <c r="G2755" s="44">
        <f t="shared" si="55"/>
        <v>0.60988074957410565</v>
      </c>
    </row>
    <row r="2756" spans="1:7" s="65" customFormat="1" ht="47.25" x14ac:dyDescent="0.25">
      <c r="A2756" s="86" t="s">
        <v>2145</v>
      </c>
      <c r="B2756" s="11" t="s">
        <v>2146</v>
      </c>
      <c r="C2756" s="85"/>
      <c r="D2756" s="11"/>
      <c r="E2756" s="75">
        <v>9500</v>
      </c>
      <c r="F2756" s="54">
        <v>0</v>
      </c>
      <c r="G2756" s="39">
        <f t="shared" si="55"/>
        <v>0</v>
      </c>
    </row>
    <row r="2757" spans="1:7" s="65" customFormat="1" ht="94.5" x14ac:dyDescent="0.25">
      <c r="A2757" s="86" t="s">
        <v>39</v>
      </c>
      <c r="B2757" s="11" t="s">
        <v>2147</v>
      </c>
      <c r="C2757" s="85"/>
      <c r="D2757" s="11"/>
      <c r="E2757" s="75">
        <v>9500</v>
      </c>
      <c r="F2757" s="54">
        <v>0</v>
      </c>
      <c r="G2757" s="39">
        <f t="shared" si="55"/>
        <v>0</v>
      </c>
    </row>
    <row r="2758" spans="1:7" ht="31.5" x14ac:dyDescent="0.25">
      <c r="A2758" s="82" t="s">
        <v>362</v>
      </c>
      <c r="B2758" s="13" t="s">
        <v>2147</v>
      </c>
      <c r="C2758" s="83" t="s">
        <v>361</v>
      </c>
      <c r="D2758" s="13"/>
      <c r="E2758" s="79">
        <v>9500</v>
      </c>
      <c r="F2758" s="55">
        <v>0</v>
      </c>
      <c r="G2758" s="44">
        <f t="shared" si="55"/>
        <v>0</v>
      </c>
    </row>
    <row r="2759" spans="1:7" x14ac:dyDescent="0.25">
      <c r="A2759" s="82" t="s">
        <v>1292</v>
      </c>
      <c r="B2759" s="13" t="s">
        <v>2147</v>
      </c>
      <c r="C2759" s="83" t="s">
        <v>361</v>
      </c>
      <c r="D2759" s="13" t="s">
        <v>1291</v>
      </c>
      <c r="E2759" s="79">
        <v>9500</v>
      </c>
      <c r="F2759" s="55">
        <v>0</v>
      </c>
      <c r="G2759" s="44">
        <f t="shared" si="55"/>
        <v>0</v>
      </c>
    </row>
    <row r="2760" spans="1:7" s="65" customFormat="1" ht="47.25" x14ac:dyDescent="0.25">
      <c r="A2760" s="73" t="s">
        <v>1769</v>
      </c>
      <c r="B2760" s="74" t="s">
        <v>1768</v>
      </c>
      <c r="C2760" s="74"/>
      <c r="D2760" s="74"/>
      <c r="E2760" s="75">
        <v>490637.3</v>
      </c>
      <c r="F2760" s="54">
        <v>486638.2</v>
      </c>
      <c r="G2760" s="39">
        <f t="shared" ref="G2760:G2801" si="56">F2760/E2760</f>
        <v>0.991849172494631</v>
      </c>
    </row>
    <row r="2761" spans="1:7" s="65" customFormat="1" ht="47.25" x14ac:dyDescent="0.25">
      <c r="A2761" s="73" t="s">
        <v>1777</v>
      </c>
      <c r="B2761" s="74" t="s">
        <v>1776</v>
      </c>
      <c r="C2761" s="74"/>
      <c r="D2761" s="74"/>
      <c r="E2761" s="75">
        <v>321808.09999999998</v>
      </c>
      <c r="F2761" s="54">
        <v>320464.09999999998</v>
      </c>
      <c r="G2761" s="39">
        <f t="shared" si="56"/>
        <v>0.99582359797655806</v>
      </c>
    </row>
    <row r="2762" spans="1:7" s="65" customFormat="1" ht="31.5" x14ac:dyDescent="0.25">
      <c r="A2762" s="73" t="s">
        <v>15</v>
      </c>
      <c r="B2762" s="74" t="s">
        <v>1778</v>
      </c>
      <c r="C2762" s="74"/>
      <c r="D2762" s="74"/>
      <c r="E2762" s="75">
        <v>273248.90000000002</v>
      </c>
      <c r="F2762" s="54">
        <v>273248.90000000002</v>
      </c>
      <c r="G2762" s="39">
        <f t="shared" si="56"/>
        <v>1</v>
      </c>
    </row>
    <row r="2763" spans="1:7" ht="61.5" customHeight="1" x14ac:dyDescent="0.25">
      <c r="A2763" s="77" t="s">
        <v>17</v>
      </c>
      <c r="B2763" s="78" t="s">
        <v>1778</v>
      </c>
      <c r="C2763" s="78" t="s">
        <v>16</v>
      </c>
      <c r="D2763" s="78"/>
      <c r="E2763" s="79">
        <v>273248.90000000002</v>
      </c>
      <c r="F2763" s="55">
        <v>273248.90000000002</v>
      </c>
      <c r="G2763" s="44">
        <f t="shared" si="56"/>
        <v>1</v>
      </c>
    </row>
    <row r="2764" spans="1:7" ht="46.5" customHeight="1" x14ac:dyDescent="0.25">
      <c r="A2764" s="77" t="s">
        <v>1775</v>
      </c>
      <c r="B2764" s="78" t="s">
        <v>1778</v>
      </c>
      <c r="C2764" s="78" t="s">
        <v>16</v>
      </c>
      <c r="D2764" s="78" t="s">
        <v>1774</v>
      </c>
      <c r="E2764" s="79">
        <v>273248.90000000002</v>
      </c>
      <c r="F2764" s="55">
        <v>273248.90000000002</v>
      </c>
      <c r="G2764" s="44">
        <f t="shared" si="56"/>
        <v>1</v>
      </c>
    </row>
    <row r="2765" spans="1:7" s="65" customFormat="1" ht="47.25" x14ac:dyDescent="0.25">
      <c r="A2765" s="73" t="s">
        <v>1697</v>
      </c>
      <c r="B2765" s="74" t="s">
        <v>1842</v>
      </c>
      <c r="C2765" s="74"/>
      <c r="D2765" s="74"/>
      <c r="E2765" s="75">
        <v>8309.7000000000007</v>
      </c>
      <c r="F2765" s="54">
        <v>8108.4</v>
      </c>
      <c r="G2765" s="39">
        <f t="shared" si="56"/>
        <v>0.97577529874724711</v>
      </c>
    </row>
    <row r="2766" spans="1:7" ht="61.5" customHeight="1" x14ac:dyDescent="0.25">
      <c r="A2766" s="77" t="s">
        <v>17</v>
      </c>
      <c r="B2766" s="78" t="s">
        <v>1842</v>
      </c>
      <c r="C2766" s="78" t="s">
        <v>16</v>
      </c>
      <c r="D2766" s="78"/>
      <c r="E2766" s="79">
        <v>4934</v>
      </c>
      <c r="F2766" s="55">
        <v>4732.7</v>
      </c>
      <c r="G2766" s="44">
        <f t="shared" si="56"/>
        <v>0.95920145926226186</v>
      </c>
    </row>
    <row r="2767" spans="1:7" ht="31.5" x14ac:dyDescent="0.25">
      <c r="A2767" s="77" t="s">
        <v>83</v>
      </c>
      <c r="B2767" s="78" t="s">
        <v>1842</v>
      </c>
      <c r="C2767" s="78" t="s">
        <v>16</v>
      </c>
      <c r="D2767" s="78" t="s">
        <v>82</v>
      </c>
      <c r="E2767" s="79">
        <v>4934</v>
      </c>
      <c r="F2767" s="55">
        <v>4732.7</v>
      </c>
      <c r="G2767" s="44">
        <f t="shared" si="56"/>
        <v>0.95920145926226186</v>
      </c>
    </row>
    <row r="2768" spans="1:7" ht="31.5" x14ac:dyDescent="0.25">
      <c r="A2768" s="77" t="s">
        <v>21</v>
      </c>
      <c r="B2768" s="78" t="s">
        <v>1842</v>
      </c>
      <c r="C2768" s="78" t="s">
        <v>20</v>
      </c>
      <c r="D2768" s="78"/>
      <c r="E2768" s="79">
        <v>3375.7</v>
      </c>
      <c r="F2768" s="55">
        <v>3375.7</v>
      </c>
      <c r="G2768" s="44">
        <f t="shared" si="56"/>
        <v>1</v>
      </c>
    </row>
    <row r="2769" spans="1:7" ht="31.5" x14ac:dyDescent="0.25">
      <c r="A2769" s="77" t="s">
        <v>83</v>
      </c>
      <c r="B2769" s="78" t="s">
        <v>1842</v>
      </c>
      <c r="C2769" s="78" t="s">
        <v>20</v>
      </c>
      <c r="D2769" s="78" t="s">
        <v>82</v>
      </c>
      <c r="E2769" s="79">
        <v>3375.7</v>
      </c>
      <c r="F2769" s="55">
        <v>3375.7</v>
      </c>
      <c r="G2769" s="44">
        <f t="shared" si="56"/>
        <v>1</v>
      </c>
    </row>
    <row r="2770" spans="1:7" s="65" customFormat="1" ht="31.5" x14ac:dyDescent="0.25">
      <c r="A2770" s="73" t="s">
        <v>247</v>
      </c>
      <c r="B2770" s="74" t="s">
        <v>1829</v>
      </c>
      <c r="C2770" s="74"/>
      <c r="D2770" s="74"/>
      <c r="E2770" s="75">
        <v>3102.5</v>
      </c>
      <c r="F2770" s="54">
        <v>3102.3</v>
      </c>
      <c r="G2770" s="39">
        <f t="shared" si="56"/>
        <v>0.99993553585817896</v>
      </c>
    </row>
    <row r="2771" spans="1:7" ht="31.5" x14ac:dyDescent="0.25">
      <c r="A2771" s="77" t="s">
        <v>21</v>
      </c>
      <c r="B2771" s="78" t="s">
        <v>1829</v>
      </c>
      <c r="C2771" s="78" t="s">
        <v>20</v>
      </c>
      <c r="D2771" s="78"/>
      <c r="E2771" s="79">
        <v>3102.5</v>
      </c>
      <c r="F2771" s="55">
        <v>3102.3</v>
      </c>
      <c r="G2771" s="44">
        <f t="shared" si="56"/>
        <v>0.99993553585817896</v>
      </c>
    </row>
    <row r="2772" spans="1:7" x14ac:dyDescent="0.25">
      <c r="A2772" s="77" t="s">
        <v>239</v>
      </c>
      <c r="B2772" s="78" t="s">
        <v>1829</v>
      </c>
      <c r="C2772" s="78" t="s">
        <v>20</v>
      </c>
      <c r="D2772" s="78" t="s">
        <v>238</v>
      </c>
      <c r="E2772" s="79">
        <v>3102.5</v>
      </c>
      <c r="F2772" s="55">
        <v>3102.3</v>
      </c>
      <c r="G2772" s="44">
        <f t="shared" si="56"/>
        <v>0.99993553585817896</v>
      </c>
    </row>
    <row r="2773" spans="1:7" s="65" customFormat="1" ht="31.5" x14ac:dyDescent="0.25">
      <c r="A2773" s="73" t="s">
        <v>19</v>
      </c>
      <c r="B2773" s="74" t="s">
        <v>1779</v>
      </c>
      <c r="C2773" s="74"/>
      <c r="D2773" s="74"/>
      <c r="E2773" s="75">
        <v>24360</v>
      </c>
      <c r="F2773" s="54">
        <v>23285.5</v>
      </c>
      <c r="G2773" s="39">
        <f t="shared" si="56"/>
        <v>0.95589080459770115</v>
      </c>
    </row>
    <row r="2774" spans="1:7" ht="61.5" customHeight="1" x14ac:dyDescent="0.25">
      <c r="A2774" s="77" t="s">
        <v>17</v>
      </c>
      <c r="B2774" s="78" t="s">
        <v>1779</v>
      </c>
      <c r="C2774" s="78" t="s">
        <v>16</v>
      </c>
      <c r="D2774" s="78"/>
      <c r="E2774" s="79">
        <v>3499.9</v>
      </c>
      <c r="F2774" s="55">
        <v>3085.9</v>
      </c>
      <c r="G2774" s="44">
        <f t="shared" si="56"/>
        <v>0.88171090602588642</v>
      </c>
    </row>
    <row r="2775" spans="1:7" ht="46.5" customHeight="1" x14ac:dyDescent="0.25">
      <c r="A2775" s="77" t="s">
        <v>1775</v>
      </c>
      <c r="B2775" s="78" t="s">
        <v>1779</v>
      </c>
      <c r="C2775" s="78" t="s">
        <v>16</v>
      </c>
      <c r="D2775" s="78" t="s">
        <v>1774</v>
      </c>
      <c r="E2775" s="79">
        <v>3499.9</v>
      </c>
      <c r="F2775" s="55">
        <v>3085.9</v>
      </c>
      <c r="G2775" s="44">
        <f t="shared" si="56"/>
        <v>0.88171090602588642</v>
      </c>
    </row>
    <row r="2776" spans="1:7" ht="31.5" x14ac:dyDescent="0.25">
      <c r="A2776" s="77" t="s">
        <v>21</v>
      </c>
      <c r="B2776" s="78" t="s">
        <v>1779</v>
      </c>
      <c r="C2776" s="78" t="s">
        <v>20</v>
      </c>
      <c r="D2776" s="78"/>
      <c r="E2776" s="79">
        <v>20797.099999999999</v>
      </c>
      <c r="F2776" s="55">
        <v>20139.599999999999</v>
      </c>
      <c r="G2776" s="44">
        <f t="shared" si="56"/>
        <v>0.96838501521846798</v>
      </c>
    </row>
    <row r="2777" spans="1:7" ht="46.5" customHeight="1" x14ac:dyDescent="0.25">
      <c r="A2777" s="77" t="s">
        <v>1775</v>
      </c>
      <c r="B2777" s="78" t="s">
        <v>1779</v>
      </c>
      <c r="C2777" s="78" t="s">
        <v>20</v>
      </c>
      <c r="D2777" s="78" t="s">
        <v>1774</v>
      </c>
      <c r="E2777" s="79">
        <v>20797.099999999999</v>
      </c>
      <c r="F2777" s="55">
        <v>20139.599999999999</v>
      </c>
      <c r="G2777" s="44">
        <f t="shared" si="56"/>
        <v>0.96838501521846798</v>
      </c>
    </row>
    <row r="2778" spans="1:7" x14ac:dyDescent="0.25">
      <c r="A2778" s="77" t="s">
        <v>72</v>
      </c>
      <c r="B2778" s="78" t="s">
        <v>1779</v>
      </c>
      <c r="C2778" s="78" t="s">
        <v>3</v>
      </c>
      <c r="D2778" s="78"/>
      <c r="E2778" s="79">
        <v>63</v>
      </c>
      <c r="F2778" s="55">
        <v>60</v>
      </c>
      <c r="G2778" s="44">
        <f t="shared" si="56"/>
        <v>0.95238095238095233</v>
      </c>
    </row>
    <row r="2779" spans="1:7" ht="46.5" customHeight="1" x14ac:dyDescent="0.25">
      <c r="A2779" s="77" t="s">
        <v>1775</v>
      </c>
      <c r="B2779" s="78" t="s">
        <v>1779</v>
      </c>
      <c r="C2779" s="78" t="s">
        <v>3</v>
      </c>
      <c r="D2779" s="78" t="s">
        <v>1774</v>
      </c>
      <c r="E2779" s="79">
        <v>63</v>
      </c>
      <c r="F2779" s="55">
        <v>60</v>
      </c>
      <c r="G2779" s="44">
        <f t="shared" si="56"/>
        <v>0.95238095238095233</v>
      </c>
    </row>
    <row r="2780" spans="1:7" s="65" customFormat="1" ht="94.5" x14ac:dyDescent="0.25">
      <c r="A2780" s="73" t="s">
        <v>39</v>
      </c>
      <c r="B2780" s="74" t="s">
        <v>1816</v>
      </c>
      <c r="C2780" s="74"/>
      <c r="D2780" s="74"/>
      <c r="E2780" s="75">
        <v>12787</v>
      </c>
      <c r="F2780" s="54">
        <v>12719</v>
      </c>
      <c r="G2780" s="39">
        <f t="shared" si="56"/>
        <v>0.99468209900680382</v>
      </c>
    </row>
    <row r="2781" spans="1:7" x14ac:dyDescent="0.25">
      <c r="A2781" s="77" t="s">
        <v>81</v>
      </c>
      <c r="B2781" s="78" t="s">
        <v>1816</v>
      </c>
      <c r="C2781" s="78" t="s">
        <v>80</v>
      </c>
      <c r="D2781" s="78"/>
      <c r="E2781" s="79">
        <v>3528</v>
      </c>
      <c r="F2781" s="55">
        <v>3460</v>
      </c>
      <c r="G2781" s="44">
        <f t="shared" si="56"/>
        <v>0.98072562358276649</v>
      </c>
    </row>
    <row r="2782" spans="1:7" x14ac:dyDescent="0.25">
      <c r="A2782" s="77" t="s">
        <v>7</v>
      </c>
      <c r="B2782" s="78" t="s">
        <v>1816</v>
      </c>
      <c r="C2782" s="78" t="s">
        <v>80</v>
      </c>
      <c r="D2782" s="78" t="s">
        <v>6</v>
      </c>
      <c r="E2782" s="79">
        <v>3528</v>
      </c>
      <c r="F2782" s="55">
        <v>3460</v>
      </c>
      <c r="G2782" s="44">
        <f t="shared" si="56"/>
        <v>0.98072562358276649</v>
      </c>
    </row>
    <row r="2783" spans="1:7" x14ac:dyDescent="0.25">
      <c r="A2783" s="77" t="s">
        <v>72</v>
      </c>
      <c r="B2783" s="78" t="s">
        <v>1816</v>
      </c>
      <c r="C2783" s="78" t="s">
        <v>3</v>
      </c>
      <c r="D2783" s="78"/>
      <c r="E2783" s="79">
        <v>9259</v>
      </c>
      <c r="F2783" s="55">
        <v>9259</v>
      </c>
      <c r="G2783" s="44">
        <f t="shared" si="56"/>
        <v>1</v>
      </c>
    </row>
    <row r="2784" spans="1:7" x14ac:dyDescent="0.25">
      <c r="A2784" s="77" t="s">
        <v>7</v>
      </c>
      <c r="B2784" s="78" t="s">
        <v>1816</v>
      </c>
      <c r="C2784" s="78" t="s">
        <v>3</v>
      </c>
      <c r="D2784" s="78" t="s">
        <v>6</v>
      </c>
      <c r="E2784" s="79">
        <v>9259</v>
      </c>
      <c r="F2784" s="55">
        <v>9259</v>
      </c>
      <c r="G2784" s="44">
        <f t="shared" si="56"/>
        <v>1</v>
      </c>
    </row>
    <row r="2785" spans="1:7" s="65" customFormat="1" ht="47.25" x14ac:dyDescent="0.25">
      <c r="A2785" s="73" t="s">
        <v>1771</v>
      </c>
      <c r="B2785" s="74" t="s">
        <v>1770</v>
      </c>
      <c r="C2785" s="74"/>
      <c r="D2785" s="74"/>
      <c r="E2785" s="75">
        <v>43242.3</v>
      </c>
      <c r="F2785" s="54">
        <v>41051</v>
      </c>
      <c r="G2785" s="39">
        <f t="shared" si="56"/>
        <v>0.94932508215335443</v>
      </c>
    </row>
    <row r="2786" spans="1:7" s="65" customFormat="1" ht="31.5" x14ac:dyDescent="0.25">
      <c r="A2786" s="73" t="s">
        <v>15</v>
      </c>
      <c r="B2786" s="74" t="s">
        <v>1772</v>
      </c>
      <c r="C2786" s="74"/>
      <c r="D2786" s="74"/>
      <c r="E2786" s="75">
        <v>40917.199999999997</v>
      </c>
      <c r="F2786" s="54">
        <v>39012.5</v>
      </c>
      <c r="G2786" s="39">
        <f t="shared" si="56"/>
        <v>0.95344989393213619</v>
      </c>
    </row>
    <row r="2787" spans="1:7" ht="61.5" customHeight="1" x14ac:dyDescent="0.25">
      <c r="A2787" s="77" t="s">
        <v>17</v>
      </c>
      <c r="B2787" s="78" t="s">
        <v>1772</v>
      </c>
      <c r="C2787" s="78" t="s">
        <v>16</v>
      </c>
      <c r="D2787" s="78"/>
      <c r="E2787" s="79">
        <v>40917.199999999997</v>
      </c>
      <c r="F2787" s="55">
        <v>39012.5</v>
      </c>
      <c r="G2787" s="44">
        <f t="shared" si="56"/>
        <v>0.95344989393213619</v>
      </c>
    </row>
    <row r="2788" spans="1:7" ht="33.75" customHeight="1" x14ac:dyDescent="0.25">
      <c r="A2788" s="77" t="s">
        <v>1767</v>
      </c>
      <c r="B2788" s="78" t="s">
        <v>1772</v>
      </c>
      <c r="C2788" s="78" t="s">
        <v>16</v>
      </c>
      <c r="D2788" s="78" t="s">
        <v>1766</v>
      </c>
      <c r="E2788" s="79">
        <v>6002</v>
      </c>
      <c r="F2788" s="55">
        <v>4585.3</v>
      </c>
      <c r="G2788" s="44">
        <f t="shared" si="56"/>
        <v>0.7639620126624459</v>
      </c>
    </row>
    <row r="2789" spans="1:7" ht="46.5" customHeight="1" x14ac:dyDescent="0.25">
      <c r="A2789" s="77" t="s">
        <v>1775</v>
      </c>
      <c r="B2789" s="78" t="s">
        <v>1772</v>
      </c>
      <c r="C2789" s="78" t="s">
        <v>16</v>
      </c>
      <c r="D2789" s="78" t="s">
        <v>1774</v>
      </c>
      <c r="E2789" s="79">
        <v>34915.199999999997</v>
      </c>
      <c r="F2789" s="55">
        <v>34427.199999999997</v>
      </c>
      <c r="G2789" s="44">
        <f t="shared" si="56"/>
        <v>0.98602327925946298</v>
      </c>
    </row>
    <row r="2790" spans="1:7" s="65" customFormat="1" ht="31.5" x14ac:dyDescent="0.25">
      <c r="A2790" s="73" t="s">
        <v>19</v>
      </c>
      <c r="B2790" s="74" t="s">
        <v>1773</v>
      </c>
      <c r="C2790" s="74"/>
      <c r="D2790" s="74"/>
      <c r="E2790" s="75">
        <v>2325.1</v>
      </c>
      <c r="F2790" s="54">
        <v>2038.5</v>
      </c>
      <c r="G2790" s="39">
        <f t="shared" si="56"/>
        <v>0.87673648445228169</v>
      </c>
    </row>
    <row r="2791" spans="1:7" ht="61.5" customHeight="1" x14ac:dyDescent="0.25">
      <c r="A2791" s="77" t="s">
        <v>17</v>
      </c>
      <c r="B2791" s="78" t="s">
        <v>1773</v>
      </c>
      <c r="C2791" s="78" t="s">
        <v>16</v>
      </c>
      <c r="D2791" s="78"/>
      <c r="E2791" s="79">
        <v>2325.1</v>
      </c>
      <c r="F2791" s="55">
        <v>2038.5</v>
      </c>
      <c r="G2791" s="44">
        <f t="shared" si="56"/>
        <v>0.87673648445228169</v>
      </c>
    </row>
    <row r="2792" spans="1:7" ht="33" customHeight="1" x14ac:dyDescent="0.25">
      <c r="A2792" s="77" t="s">
        <v>1767</v>
      </c>
      <c r="B2792" s="78" t="s">
        <v>1773</v>
      </c>
      <c r="C2792" s="78" t="s">
        <v>16</v>
      </c>
      <c r="D2792" s="78" t="s">
        <v>1766</v>
      </c>
      <c r="E2792" s="79">
        <v>700</v>
      </c>
      <c r="F2792" s="55">
        <v>544.1</v>
      </c>
      <c r="G2792" s="44">
        <f t="shared" si="56"/>
        <v>0.77728571428571436</v>
      </c>
    </row>
    <row r="2793" spans="1:7" ht="46.5" customHeight="1" x14ac:dyDescent="0.25">
      <c r="A2793" s="77" t="s">
        <v>1775</v>
      </c>
      <c r="B2793" s="78" t="s">
        <v>1773</v>
      </c>
      <c r="C2793" s="78" t="s">
        <v>16</v>
      </c>
      <c r="D2793" s="78" t="s">
        <v>1774</v>
      </c>
      <c r="E2793" s="79">
        <v>1625.1</v>
      </c>
      <c r="F2793" s="55">
        <v>1494.4</v>
      </c>
      <c r="G2793" s="44">
        <f t="shared" si="56"/>
        <v>0.91957418005045855</v>
      </c>
    </row>
    <row r="2794" spans="1:7" s="65" customFormat="1" ht="47.25" x14ac:dyDescent="0.25">
      <c r="A2794" s="73" t="s">
        <v>1818</v>
      </c>
      <c r="B2794" s="74" t="s">
        <v>1817</v>
      </c>
      <c r="C2794" s="74"/>
      <c r="D2794" s="74"/>
      <c r="E2794" s="75">
        <v>6652.3</v>
      </c>
      <c r="F2794" s="54">
        <v>6640.5</v>
      </c>
      <c r="G2794" s="39">
        <f t="shared" si="56"/>
        <v>0.99822617741232356</v>
      </c>
    </row>
    <row r="2795" spans="1:7" s="65" customFormat="1" ht="94.5" x14ac:dyDescent="0.25">
      <c r="A2795" s="73" t="s">
        <v>39</v>
      </c>
      <c r="B2795" s="74" t="s">
        <v>1819</v>
      </c>
      <c r="C2795" s="74"/>
      <c r="D2795" s="74"/>
      <c r="E2795" s="75">
        <v>6652.3</v>
      </c>
      <c r="F2795" s="54">
        <v>6640.5</v>
      </c>
      <c r="G2795" s="39">
        <f t="shared" si="56"/>
        <v>0.99822617741232356</v>
      </c>
    </row>
    <row r="2796" spans="1:7" ht="61.5" customHeight="1" x14ac:dyDescent="0.25">
      <c r="A2796" s="77" t="s">
        <v>17</v>
      </c>
      <c r="B2796" s="78" t="s">
        <v>1819</v>
      </c>
      <c r="C2796" s="78" t="s">
        <v>16</v>
      </c>
      <c r="D2796" s="78"/>
      <c r="E2796" s="79">
        <v>5794.8</v>
      </c>
      <c r="F2796" s="55">
        <v>5783</v>
      </c>
      <c r="G2796" s="44">
        <f t="shared" si="56"/>
        <v>0.99796369158555942</v>
      </c>
    </row>
    <row r="2797" spans="1:7" x14ac:dyDescent="0.25">
      <c r="A2797" s="77" t="s">
        <v>7</v>
      </c>
      <c r="B2797" s="78" t="s">
        <v>1819</v>
      </c>
      <c r="C2797" s="78" t="s">
        <v>16</v>
      </c>
      <c r="D2797" s="78" t="s">
        <v>6</v>
      </c>
      <c r="E2797" s="79">
        <v>5794.8</v>
      </c>
      <c r="F2797" s="55">
        <v>5783</v>
      </c>
      <c r="G2797" s="44">
        <f t="shared" si="56"/>
        <v>0.99796369158555942</v>
      </c>
    </row>
    <row r="2798" spans="1:7" ht="31.5" x14ac:dyDescent="0.25">
      <c r="A2798" s="77" t="s">
        <v>21</v>
      </c>
      <c r="B2798" s="78" t="s">
        <v>1819</v>
      </c>
      <c r="C2798" s="78" t="s">
        <v>20</v>
      </c>
      <c r="D2798" s="78"/>
      <c r="E2798" s="79">
        <v>847.7</v>
      </c>
      <c r="F2798" s="55">
        <v>847.7</v>
      </c>
      <c r="G2798" s="44">
        <f t="shared" si="56"/>
        <v>1</v>
      </c>
    </row>
    <row r="2799" spans="1:7" x14ac:dyDescent="0.25">
      <c r="A2799" s="77" t="s">
        <v>7</v>
      </c>
      <c r="B2799" s="78" t="s">
        <v>1819</v>
      </c>
      <c r="C2799" s="78" t="s">
        <v>20</v>
      </c>
      <c r="D2799" s="78" t="s">
        <v>6</v>
      </c>
      <c r="E2799" s="79">
        <v>847.7</v>
      </c>
      <c r="F2799" s="55">
        <v>847.7</v>
      </c>
      <c r="G2799" s="44">
        <f t="shared" si="56"/>
        <v>1</v>
      </c>
    </row>
    <row r="2800" spans="1:7" x14ac:dyDescent="0.25">
      <c r="A2800" s="77" t="s">
        <v>72</v>
      </c>
      <c r="B2800" s="78" t="s">
        <v>1819</v>
      </c>
      <c r="C2800" s="78" t="s">
        <v>3</v>
      </c>
      <c r="D2800" s="78"/>
      <c r="E2800" s="79">
        <v>9.8000000000000007</v>
      </c>
      <c r="F2800" s="55">
        <v>9.8000000000000007</v>
      </c>
      <c r="G2800" s="44">
        <f t="shared" si="56"/>
        <v>1</v>
      </c>
    </row>
    <row r="2801" spans="1:7" x14ac:dyDescent="0.25">
      <c r="A2801" s="77" t="s">
        <v>7</v>
      </c>
      <c r="B2801" s="78" t="s">
        <v>1819</v>
      </c>
      <c r="C2801" s="78" t="s">
        <v>3</v>
      </c>
      <c r="D2801" s="78" t="s">
        <v>6</v>
      </c>
      <c r="E2801" s="79">
        <v>9.8000000000000007</v>
      </c>
      <c r="F2801" s="55">
        <v>9.8000000000000007</v>
      </c>
      <c r="G2801" s="44">
        <f t="shared" si="56"/>
        <v>1</v>
      </c>
    </row>
    <row r="2802" spans="1:7" s="65" customFormat="1" ht="31.5" x14ac:dyDescent="0.25">
      <c r="A2802" s="73" t="s">
        <v>1821</v>
      </c>
      <c r="B2802" s="74" t="s">
        <v>1820</v>
      </c>
      <c r="C2802" s="74"/>
      <c r="D2802" s="74"/>
      <c r="E2802" s="75">
        <v>19552.8</v>
      </c>
      <c r="F2802" s="54">
        <v>19205.400000000001</v>
      </c>
      <c r="G2802" s="39">
        <f t="shared" ref="G2802:G2832" si="57">F2802/E2802</f>
        <v>0.98223272370197634</v>
      </c>
    </row>
    <row r="2803" spans="1:7" s="65" customFormat="1" ht="31.5" x14ac:dyDescent="0.25">
      <c r="A2803" s="73" t="s">
        <v>15</v>
      </c>
      <c r="B2803" s="74" t="s">
        <v>1822</v>
      </c>
      <c r="C2803" s="74"/>
      <c r="D2803" s="74"/>
      <c r="E2803" s="75">
        <v>13952.9</v>
      </c>
      <c r="F2803" s="54">
        <v>13952.2</v>
      </c>
      <c r="G2803" s="39">
        <f t="shared" si="57"/>
        <v>0.99994983121788306</v>
      </c>
    </row>
    <row r="2804" spans="1:7" ht="61.5" customHeight="1" x14ac:dyDescent="0.25">
      <c r="A2804" s="77" t="s">
        <v>17</v>
      </c>
      <c r="B2804" s="78" t="s">
        <v>1822</v>
      </c>
      <c r="C2804" s="78" t="s">
        <v>16</v>
      </c>
      <c r="D2804" s="78"/>
      <c r="E2804" s="79">
        <v>13952.9</v>
      </c>
      <c r="F2804" s="55">
        <v>13952.2</v>
      </c>
      <c r="G2804" s="44">
        <f t="shared" si="57"/>
        <v>0.99994983121788306</v>
      </c>
    </row>
    <row r="2805" spans="1:7" x14ac:dyDescent="0.25">
      <c r="A2805" s="77" t="s">
        <v>7</v>
      </c>
      <c r="B2805" s="78" t="s">
        <v>1822</v>
      </c>
      <c r="C2805" s="78" t="s">
        <v>16</v>
      </c>
      <c r="D2805" s="78" t="s">
        <v>6</v>
      </c>
      <c r="E2805" s="79">
        <v>13952.9</v>
      </c>
      <c r="F2805" s="55">
        <v>13952.2</v>
      </c>
      <c r="G2805" s="44">
        <f t="shared" si="57"/>
        <v>0.99994983121788306</v>
      </c>
    </row>
    <row r="2806" spans="1:7" s="65" customFormat="1" ht="31.5" x14ac:dyDescent="0.25">
      <c r="A2806" s="73" t="s">
        <v>19</v>
      </c>
      <c r="B2806" s="74" t="s">
        <v>1823</v>
      </c>
      <c r="C2806" s="74"/>
      <c r="D2806" s="74"/>
      <c r="E2806" s="75">
        <v>5599.9</v>
      </c>
      <c r="F2806" s="54">
        <v>5253.2</v>
      </c>
      <c r="G2806" s="39">
        <f t="shared" si="57"/>
        <v>0.93808818014607409</v>
      </c>
    </row>
    <row r="2807" spans="1:7" ht="61.5" customHeight="1" x14ac:dyDescent="0.25">
      <c r="A2807" s="77" t="s">
        <v>17</v>
      </c>
      <c r="B2807" s="78" t="s">
        <v>1823</v>
      </c>
      <c r="C2807" s="78" t="s">
        <v>16</v>
      </c>
      <c r="D2807" s="78"/>
      <c r="E2807" s="79">
        <v>8.5</v>
      </c>
      <c r="F2807" s="55">
        <v>6.5</v>
      </c>
      <c r="G2807" s="44">
        <f t="shared" si="57"/>
        <v>0.76470588235294112</v>
      </c>
    </row>
    <row r="2808" spans="1:7" x14ac:dyDescent="0.25">
      <c r="A2808" s="77" t="s">
        <v>7</v>
      </c>
      <c r="B2808" s="78" t="s">
        <v>1823</v>
      </c>
      <c r="C2808" s="78" t="s">
        <v>16</v>
      </c>
      <c r="D2808" s="78" t="s">
        <v>6</v>
      </c>
      <c r="E2808" s="79">
        <v>8.5</v>
      </c>
      <c r="F2808" s="55">
        <v>6.5</v>
      </c>
      <c r="G2808" s="44">
        <f t="shared" si="57"/>
        <v>0.76470588235294112</v>
      </c>
    </row>
    <row r="2809" spans="1:7" ht="31.5" x14ac:dyDescent="0.25">
      <c r="A2809" s="77" t="s">
        <v>21</v>
      </c>
      <c r="B2809" s="78" t="s">
        <v>1823</v>
      </c>
      <c r="C2809" s="78" t="s">
        <v>20</v>
      </c>
      <c r="D2809" s="78"/>
      <c r="E2809" s="79">
        <v>5457.7</v>
      </c>
      <c r="F2809" s="55">
        <v>5113</v>
      </c>
      <c r="G2809" s="44">
        <f t="shared" si="57"/>
        <v>0.93684152665042053</v>
      </c>
    </row>
    <row r="2810" spans="1:7" x14ac:dyDescent="0.25">
      <c r="A2810" s="77" t="s">
        <v>7</v>
      </c>
      <c r="B2810" s="78" t="s">
        <v>1823</v>
      </c>
      <c r="C2810" s="78" t="s">
        <v>20</v>
      </c>
      <c r="D2810" s="78" t="s">
        <v>6</v>
      </c>
      <c r="E2810" s="79">
        <v>5457.7</v>
      </c>
      <c r="F2810" s="55">
        <v>5113</v>
      </c>
      <c r="G2810" s="44">
        <f t="shared" si="57"/>
        <v>0.93684152665042053</v>
      </c>
    </row>
    <row r="2811" spans="1:7" x14ac:dyDescent="0.25">
      <c r="A2811" s="77" t="s">
        <v>72</v>
      </c>
      <c r="B2811" s="78" t="s">
        <v>1823</v>
      </c>
      <c r="C2811" s="78" t="s">
        <v>3</v>
      </c>
      <c r="D2811" s="78"/>
      <c r="E2811" s="79">
        <v>133.69999999999999</v>
      </c>
      <c r="F2811" s="55">
        <v>133.69999999999999</v>
      </c>
      <c r="G2811" s="44">
        <f t="shared" si="57"/>
        <v>1</v>
      </c>
    </row>
    <row r="2812" spans="1:7" x14ac:dyDescent="0.25">
      <c r="A2812" s="77" t="s">
        <v>7</v>
      </c>
      <c r="B2812" s="78" t="s">
        <v>1823</v>
      </c>
      <c r="C2812" s="78" t="s">
        <v>3</v>
      </c>
      <c r="D2812" s="78" t="s">
        <v>6</v>
      </c>
      <c r="E2812" s="79">
        <v>133.69999999999999</v>
      </c>
      <c r="F2812" s="55">
        <v>133.69999999999999</v>
      </c>
      <c r="G2812" s="44">
        <f t="shared" si="57"/>
        <v>1</v>
      </c>
    </row>
    <row r="2813" spans="1:7" s="65" customFormat="1" ht="47.25" x14ac:dyDescent="0.25">
      <c r="A2813" s="73" t="s">
        <v>1825</v>
      </c>
      <c r="B2813" s="74" t="s">
        <v>1824</v>
      </c>
      <c r="C2813" s="74"/>
      <c r="D2813" s="74"/>
      <c r="E2813" s="75">
        <v>1336.5</v>
      </c>
      <c r="F2813" s="54">
        <v>1336.4</v>
      </c>
      <c r="G2813" s="39">
        <f t="shared" si="57"/>
        <v>0.99992517770295553</v>
      </c>
    </row>
    <row r="2814" spans="1:7" s="65" customFormat="1" ht="94.5" x14ac:dyDescent="0.25">
      <c r="A2814" s="73" t="s">
        <v>39</v>
      </c>
      <c r="B2814" s="74" t="s">
        <v>1826</v>
      </c>
      <c r="C2814" s="74"/>
      <c r="D2814" s="74"/>
      <c r="E2814" s="75">
        <v>1336.5</v>
      </c>
      <c r="F2814" s="54">
        <v>1336.4</v>
      </c>
      <c r="G2814" s="39">
        <f t="shared" si="57"/>
        <v>0.99992517770295553</v>
      </c>
    </row>
    <row r="2815" spans="1:7" ht="31.5" x14ac:dyDescent="0.25">
      <c r="A2815" s="77" t="s">
        <v>21</v>
      </c>
      <c r="B2815" s="78" t="s">
        <v>1826</v>
      </c>
      <c r="C2815" s="78" t="s">
        <v>20</v>
      </c>
      <c r="D2815" s="78"/>
      <c r="E2815" s="79">
        <v>1336.5</v>
      </c>
      <c r="F2815" s="55">
        <v>1336.4</v>
      </c>
      <c r="G2815" s="44">
        <f t="shared" si="57"/>
        <v>0.99992517770295553</v>
      </c>
    </row>
    <row r="2816" spans="1:7" x14ac:dyDescent="0.25">
      <c r="A2816" s="77" t="s">
        <v>7</v>
      </c>
      <c r="B2816" s="78" t="s">
        <v>1826</v>
      </c>
      <c r="C2816" s="78" t="s">
        <v>20</v>
      </c>
      <c r="D2816" s="78" t="s">
        <v>6</v>
      </c>
      <c r="E2816" s="79">
        <v>1336.5</v>
      </c>
      <c r="F2816" s="55">
        <v>1336.4</v>
      </c>
      <c r="G2816" s="44">
        <f t="shared" si="57"/>
        <v>0.99992517770295553</v>
      </c>
    </row>
    <row r="2817" spans="1:7" s="65" customFormat="1" ht="47.25" x14ac:dyDescent="0.25">
      <c r="A2817" s="73" t="s">
        <v>1840</v>
      </c>
      <c r="B2817" s="74" t="s">
        <v>1839</v>
      </c>
      <c r="C2817" s="74"/>
      <c r="D2817" s="74"/>
      <c r="E2817" s="75">
        <v>79025.7</v>
      </c>
      <c r="F2817" s="54">
        <v>79025.7</v>
      </c>
      <c r="G2817" s="39">
        <f t="shared" si="57"/>
        <v>1</v>
      </c>
    </row>
    <row r="2818" spans="1:7" s="65" customFormat="1" ht="94.5" x14ac:dyDescent="0.25">
      <c r="A2818" s="73" t="s">
        <v>39</v>
      </c>
      <c r="B2818" s="74" t="s">
        <v>1841</v>
      </c>
      <c r="C2818" s="74"/>
      <c r="D2818" s="74"/>
      <c r="E2818" s="75">
        <v>79025.7</v>
      </c>
      <c r="F2818" s="54">
        <v>79025.7</v>
      </c>
      <c r="G2818" s="39">
        <f t="shared" si="57"/>
        <v>1</v>
      </c>
    </row>
    <row r="2819" spans="1:7" ht="31.5" x14ac:dyDescent="0.25">
      <c r="A2819" s="77" t="s">
        <v>41</v>
      </c>
      <c r="B2819" s="78" t="s">
        <v>1841</v>
      </c>
      <c r="C2819" s="78" t="s">
        <v>40</v>
      </c>
      <c r="D2819" s="78"/>
      <c r="E2819" s="79">
        <v>79025.7</v>
      </c>
      <c r="F2819" s="55">
        <v>79025.7</v>
      </c>
      <c r="G2819" s="44">
        <f t="shared" si="57"/>
        <v>1</v>
      </c>
    </row>
    <row r="2820" spans="1:7" x14ac:dyDescent="0.25">
      <c r="A2820" s="77" t="s">
        <v>1280</v>
      </c>
      <c r="B2820" s="78" t="s">
        <v>1841</v>
      </c>
      <c r="C2820" s="78" t="s">
        <v>40</v>
      </c>
      <c r="D2820" s="78" t="s">
        <v>1279</v>
      </c>
      <c r="E2820" s="79">
        <v>79025.7</v>
      </c>
      <c r="F2820" s="55">
        <v>79025.7</v>
      </c>
      <c r="G2820" s="44">
        <f t="shared" si="57"/>
        <v>1</v>
      </c>
    </row>
    <row r="2821" spans="1:7" s="65" customFormat="1" ht="63" x14ac:dyDescent="0.25">
      <c r="A2821" s="73" t="s">
        <v>1783</v>
      </c>
      <c r="B2821" s="74" t="s">
        <v>1782</v>
      </c>
      <c r="C2821" s="74"/>
      <c r="D2821" s="74"/>
      <c r="E2821" s="75">
        <v>1791.6</v>
      </c>
      <c r="F2821" s="54">
        <v>1791.6</v>
      </c>
      <c r="G2821" s="39">
        <f t="shared" si="57"/>
        <v>1</v>
      </c>
    </row>
    <row r="2822" spans="1:7" s="65" customFormat="1" ht="63" x14ac:dyDescent="0.25">
      <c r="A2822" s="73" t="s">
        <v>1785</v>
      </c>
      <c r="B2822" s="74" t="s">
        <v>1784</v>
      </c>
      <c r="C2822" s="74"/>
      <c r="D2822" s="74"/>
      <c r="E2822" s="75">
        <v>1791.6</v>
      </c>
      <c r="F2822" s="54">
        <v>1791.6</v>
      </c>
      <c r="G2822" s="39">
        <f t="shared" si="57"/>
        <v>1</v>
      </c>
    </row>
    <row r="2823" spans="1:7" x14ac:dyDescent="0.25">
      <c r="A2823" s="77" t="s">
        <v>113</v>
      </c>
      <c r="B2823" s="78" t="s">
        <v>1784</v>
      </c>
      <c r="C2823" s="78" t="s">
        <v>112</v>
      </c>
      <c r="D2823" s="78"/>
      <c r="E2823" s="79">
        <v>1791.6</v>
      </c>
      <c r="F2823" s="55">
        <v>1791.6</v>
      </c>
      <c r="G2823" s="44">
        <f t="shared" si="57"/>
        <v>1</v>
      </c>
    </row>
    <row r="2824" spans="1:7" x14ac:dyDescent="0.25">
      <c r="A2824" s="77" t="s">
        <v>1781</v>
      </c>
      <c r="B2824" s="78" t="s">
        <v>1784</v>
      </c>
      <c r="C2824" s="78" t="s">
        <v>112</v>
      </c>
      <c r="D2824" s="78" t="s">
        <v>1780</v>
      </c>
      <c r="E2824" s="79">
        <v>1791.6</v>
      </c>
      <c r="F2824" s="55">
        <v>1791.6</v>
      </c>
      <c r="G2824" s="44">
        <f t="shared" si="57"/>
        <v>1</v>
      </c>
    </row>
    <row r="2825" spans="1:7" s="65" customFormat="1" ht="47.25" x14ac:dyDescent="0.25">
      <c r="A2825" s="73" t="s">
        <v>1789</v>
      </c>
      <c r="B2825" s="74" t="s">
        <v>1788</v>
      </c>
      <c r="C2825" s="74"/>
      <c r="D2825" s="74"/>
      <c r="E2825" s="75">
        <v>17228</v>
      </c>
      <c r="F2825" s="54">
        <v>17123.5</v>
      </c>
      <c r="G2825" s="39">
        <f t="shared" si="57"/>
        <v>0.99393429301137681</v>
      </c>
    </row>
    <row r="2826" spans="1:7" s="65" customFormat="1" ht="94.5" x14ac:dyDescent="0.25">
      <c r="A2826" s="73" t="s">
        <v>39</v>
      </c>
      <c r="B2826" s="74" t="s">
        <v>1790</v>
      </c>
      <c r="C2826" s="74"/>
      <c r="D2826" s="74"/>
      <c r="E2826" s="75">
        <v>17228</v>
      </c>
      <c r="F2826" s="54">
        <v>17123.5</v>
      </c>
      <c r="G2826" s="39">
        <f t="shared" si="57"/>
        <v>0.99393429301137681</v>
      </c>
    </row>
    <row r="2827" spans="1:7" ht="61.5" customHeight="1" x14ac:dyDescent="0.25">
      <c r="A2827" s="77" t="s">
        <v>17</v>
      </c>
      <c r="B2827" s="78" t="s">
        <v>1790</v>
      </c>
      <c r="C2827" s="78" t="s">
        <v>16</v>
      </c>
      <c r="D2827" s="78"/>
      <c r="E2827" s="79">
        <v>16677.3</v>
      </c>
      <c r="F2827" s="55">
        <v>16573.099999999999</v>
      </c>
      <c r="G2827" s="44">
        <f t="shared" si="57"/>
        <v>0.99375198623278349</v>
      </c>
    </row>
    <row r="2828" spans="1:7" ht="31.5" x14ac:dyDescent="0.25">
      <c r="A2828" s="77" t="s">
        <v>1787</v>
      </c>
      <c r="B2828" s="78" t="s">
        <v>1790</v>
      </c>
      <c r="C2828" s="78" t="s">
        <v>16</v>
      </c>
      <c r="D2828" s="78" t="s">
        <v>1786</v>
      </c>
      <c r="E2828" s="79">
        <v>16677.3</v>
      </c>
      <c r="F2828" s="55">
        <v>16573.099999999999</v>
      </c>
      <c r="G2828" s="44">
        <f t="shared" si="57"/>
        <v>0.99375198623278349</v>
      </c>
    </row>
    <row r="2829" spans="1:7" ht="31.5" x14ac:dyDescent="0.25">
      <c r="A2829" s="77" t="s">
        <v>21</v>
      </c>
      <c r="B2829" s="78" t="s">
        <v>1790</v>
      </c>
      <c r="C2829" s="78" t="s">
        <v>20</v>
      </c>
      <c r="D2829" s="78"/>
      <c r="E2829" s="79">
        <v>550.5</v>
      </c>
      <c r="F2829" s="55">
        <v>550.4</v>
      </c>
      <c r="G2829" s="44">
        <f t="shared" si="57"/>
        <v>0.99981834695731153</v>
      </c>
    </row>
    <row r="2830" spans="1:7" ht="31.5" x14ac:dyDescent="0.25">
      <c r="A2830" s="77" t="s">
        <v>1787</v>
      </c>
      <c r="B2830" s="78" t="s">
        <v>1790</v>
      </c>
      <c r="C2830" s="78" t="s">
        <v>20</v>
      </c>
      <c r="D2830" s="78" t="s">
        <v>1786</v>
      </c>
      <c r="E2830" s="79">
        <v>550.5</v>
      </c>
      <c r="F2830" s="55">
        <v>550.4</v>
      </c>
      <c r="G2830" s="44">
        <f t="shared" si="57"/>
        <v>0.99981834695731153</v>
      </c>
    </row>
    <row r="2831" spans="1:7" x14ac:dyDescent="0.25">
      <c r="A2831" s="82" t="s">
        <v>72</v>
      </c>
      <c r="B2831" s="13" t="s">
        <v>1790</v>
      </c>
      <c r="C2831" s="83" t="s">
        <v>3</v>
      </c>
      <c r="D2831" s="13"/>
      <c r="E2831" s="79">
        <v>0.2</v>
      </c>
      <c r="F2831" s="55">
        <v>0</v>
      </c>
      <c r="G2831" s="44">
        <f t="shared" si="57"/>
        <v>0</v>
      </c>
    </row>
    <row r="2832" spans="1:7" ht="31.5" x14ac:dyDescent="0.25">
      <c r="A2832" s="82" t="s">
        <v>1787</v>
      </c>
      <c r="B2832" s="13" t="s">
        <v>1790</v>
      </c>
      <c r="C2832" s="83" t="s">
        <v>3</v>
      </c>
      <c r="D2832" s="13" t="s">
        <v>1786</v>
      </c>
      <c r="E2832" s="79">
        <v>0.2</v>
      </c>
      <c r="F2832" s="55">
        <v>0</v>
      </c>
      <c r="G2832" s="44">
        <f t="shared" si="57"/>
        <v>0</v>
      </c>
    </row>
    <row r="2833" spans="1:7" s="65" customFormat="1" ht="63" x14ac:dyDescent="0.25">
      <c r="A2833" s="73" t="s">
        <v>1844</v>
      </c>
      <c r="B2833" s="74" t="s">
        <v>1843</v>
      </c>
      <c r="C2833" s="74"/>
      <c r="D2833" s="74"/>
      <c r="E2833" s="75">
        <v>94709.1</v>
      </c>
      <c r="F2833" s="54">
        <v>94654</v>
      </c>
      <c r="G2833" s="39">
        <f t="shared" ref="G2833:G2872" si="58">F2833/E2833</f>
        <v>0.99941821852387991</v>
      </c>
    </row>
    <row r="2834" spans="1:7" s="65" customFormat="1" ht="47.25" x14ac:dyDescent="0.25">
      <c r="A2834" s="73" t="s">
        <v>1846</v>
      </c>
      <c r="B2834" s="74" t="s">
        <v>1845</v>
      </c>
      <c r="C2834" s="74"/>
      <c r="D2834" s="74"/>
      <c r="E2834" s="75">
        <v>94709.1</v>
      </c>
      <c r="F2834" s="54">
        <v>94654</v>
      </c>
      <c r="G2834" s="39">
        <f t="shared" si="58"/>
        <v>0.99941821852387991</v>
      </c>
    </row>
    <row r="2835" spans="1:7" s="65" customFormat="1" ht="94.5" x14ac:dyDescent="0.25">
      <c r="A2835" s="73" t="s">
        <v>39</v>
      </c>
      <c r="B2835" s="74" t="s">
        <v>1847</v>
      </c>
      <c r="C2835" s="74"/>
      <c r="D2835" s="74"/>
      <c r="E2835" s="75">
        <v>94709.1</v>
      </c>
      <c r="F2835" s="54">
        <v>94654</v>
      </c>
      <c r="G2835" s="39">
        <f t="shared" si="58"/>
        <v>0.99941821852387991</v>
      </c>
    </row>
    <row r="2836" spans="1:7" ht="61.5" customHeight="1" x14ac:dyDescent="0.25">
      <c r="A2836" s="77" t="s">
        <v>17</v>
      </c>
      <c r="B2836" s="78" t="s">
        <v>1847</v>
      </c>
      <c r="C2836" s="78" t="s">
        <v>16</v>
      </c>
      <c r="D2836" s="78"/>
      <c r="E2836" s="79">
        <v>11194.4</v>
      </c>
      <c r="F2836" s="55">
        <v>11193.6</v>
      </c>
      <c r="G2836" s="44">
        <f t="shared" si="58"/>
        <v>0.99992853569641971</v>
      </c>
    </row>
    <row r="2837" spans="1:7" x14ac:dyDescent="0.25">
      <c r="A2837" s="77" t="s">
        <v>59</v>
      </c>
      <c r="B2837" s="78" t="s">
        <v>1847</v>
      </c>
      <c r="C2837" s="78" t="s">
        <v>16</v>
      </c>
      <c r="D2837" s="78" t="s">
        <v>58</v>
      </c>
      <c r="E2837" s="79">
        <v>11194.4</v>
      </c>
      <c r="F2837" s="55">
        <v>11193.6</v>
      </c>
      <c r="G2837" s="44">
        <f t="shared" si="58"/>
        <v>0.99992853569641971</v>
      </c>
    </row>
    <row r="2838" spans="1:7" ht="31.5" x14ac:dyDescent="0.25">
      <c r="A2838" s="77" t="s">
        <v>21</v>
      </c>
      <c r="B2838" s="78" t="s">
        <v>1847</v>
      </c>
      <c r="C2838" s="78" t="s">
        <v>20</v>
      </c>
      <c r="D2838" s="78"/>
      <c r="E2838" s="79">
        <v>209.4</v>
      </c>
      <c r="F2838" s="55">
        <v>209.3</v>
      </c>
      <c r="G2838" s="44">
        <f t="shared" si="58"/>
        <v>0.99952244508118437</v>
      </c>
    </row>
    <row r="2839" spans="1:7" x14ac:dyDescent="0.25">
      <c r="A2839" s="77" t="s">
        <v>59</v>
      </c>
      <c r="B2839" s="78" t="s">
        <v>1847</v>
      </c>
      <c r="C2839" s="78" t="s">
        <v>20</v>
      </c>
      <c r="D2839" s="78" t="s">
        <v>58</v>
      </c>
      <c r="E2839" s="79">
        <v>209.4</v>
      </c>
      <c r="F2839" s="55">
        <v>209.3</v>
      </c>
      <c r="G2839" s="44">
        <f t="shared" si="58"/>
        <v>0.99952244508118437</v>
      </c>
    </row>
    <row r="2840" spans="1:7" ht="31.5" x14ac:dyDescent="0.25">
      <c r="A2840" s="77" t="s">
        <v>41</v>
      </c>
      <c r="B2840" s="78" t="s">
        <v>1847</v>
      </c>
      <c r="C2840" s="78" t="s">
        <v>40</v>
      </c>
      <c r="D2840" s="78"/>
      <c r="E2840" s="79">
        <v>24664.7</v>
      </c>
      <c r="F2840" s="55">
        <v>24664.7</v>
      </c>
      <c r="G2840" s="44">
        <f t="shared" si="58"/>
        <v>1</v>
      </c>
    </row>
    <row r="2841" spans="1:7" x14ac:dyDescent="0.25">
      <c r="A2841" s="77" t="s">
        <v>59</v>
      </c>
      <c r="B2841" s="78" t="s">
        <v>1847</v>
      </c>
      <c r="C2841" s="78" t="s">
        <v>40</v>
      </c>
      <c r="D2841" s="78" t="s">
        <v>58</v>
      </c>
      <c r="E2841" s="79">
        <v>24664.7</v>
      </c>
      <c r="F2841" s="55">
        <v>24664.7</v>
      </c>
      <c r="G2841" s="44">
        <f t="shared" si="58"/>
        <v>1</v>
      </c>
    </row>
    <row r="2842" spans="1:7" x14ac:dyDescent="0.25">
      <c r="A2842" s="77" t="s">
        <v>72</v>
      </c>
      <c r="B2842" s="78" t="s">
        <v>1847</v>
      </c>
      <c r="C2842" s="78" t="s">
        <v>3</v>
      </c>
      <c r="D2842" s="78"/>
      <c r="E2842" s="79">
        <v>58640.6</v>
      </c>
      <c r="F2842" s="55">
        <v>58586.400000000001</v>
      </c>
      <c r="G2842" s="44">
        <f t="shared" si="58"/>
        <v>0.99907572569175629</v>
      </c>
    </row>
    <row r="2843" spans="1:7" x14ac:dyDescent="0.25">
      <c r="A2843" s="82" t="s">
        <v>59</v>
      </c>
      <c r="B2843" s="13" t="s">
        <v>1847</v>
      </c>
      <c r="C2843" s="83" t="s">
        <v>3</v>
      </c>
      <c r="D2843" s="13" t="s">
        <v>58</v>
      </c>
      <c r="E2843" s="79">
        <v>1.6</v>
      </c>
      <c r="F2843" s="55">
        <v>0</v>
      </c>
      <c r="G2843" s="44">
        <f t="shared" si="58"/>
        <v>0</v>
      </c>
    </row>
    <row r="2844" spans="1:7" ht="18.75" customHeight="1" x14ac:dyDescent="0.25">
      <c r="A2844" s="77" t="s">
        <v>1849</v>
      </c>
      <c r="B2844" s="78" t="s">
        <v>1847</v>
      </c>
      <c r="C2844" s="78" t="s">
        <v>3</v>
      </c>
      <c r="D2844" s="78" t="s">
        <v>1848</v>
      </c>
      <c r="E2844" s="79">
        <v>58639</v>
      </c>
      <c r="F2844" s="55">
        <v>58586.400000000001</v>
      </c>
      <c r="G2844" s="44">
        <f t="shared" si="58"/>
        <v>0.99910298606729309</v>
      </c>
    </row>
    <row r="2845" spans="1:7" s="65" customFormat="1" ht="63" x14ac:dyDescent="0.25">
      <c r="A2845" s="73" t="s">
        <v>1700</v>
      </c>
      <c r="B2845" s="74" t="s">
        <v>1699</v>
      </c>
      <c r="C2845" s="74"/>
      <c r="D2845" s="74"/>
      <c r="E2845" s="75">
        <v>415211</v>
      </c>
      <c r="F2845" s="54">
        <v>395631.2</v>
      </c>
      <c r="G2845" s="39">
        <f t="shared" si="58"/>
        <v>0.95284373487214935</v>
      </c>
    </row>
    <row r="2846" spans="1:7" s="65" customFormat="1" ht="63" x14ac:dyDescent="0.25">
      <c r="A2846" s="73" t="s">
        <v>1702</v>
      </c>
      <c r="B2846" s="74" t="s">
        <v>1701</v>
      </c>
      <c r="C2846" s="74"/>
      <c r="D2846" s="74"/>
      <c r="E2846" s="75">
        <v>411760.8</v>
      </c>
      <c r="F2846" s="54">
        <v>392269.5</v>
      </c>
      <c r="G2846" s="39">
        <f t="shared" si="58"/>
        <v>0.95266353669411952</v>
      </c>
    </row>
    <row r="2847" spans="1:7" s="65" customFormat="1" ht="31.5" x14ac:dyDescent="0.25">
      <c r="A2847" s="73" t="s">
        <v>15</v>
      </c>
      <c r="B2847" s="74" t="s">
        <v>1703</v>
      </c>
      <c r="C2847" s="74"/>
      <c r="D2847" s="74"/>
      <c r="E2847" s="75">
        <v>170528.8</v>
      </c>
      <c r="F2847" s="54">
        <v>170800.4</v>
      </c>
      <c r="G2847" s="39">
        <f t="shared" si="58"/>
        <v>1.0015926928471905</v>
      </c>
    </row>
    <row r="2848" spans="1:7" ht="61.5" customHeight="1" x14ac:dyDescent="0.25">
      <c r="A2848" s="77" t="s">
        <v>17</v>
      </c>
      <c r="B2848" s="78" t="s">
        <v>1703</v>
      </c>
      <c r="C2848" s="78" t="s">
        <v>16</v>
      </c>
      <c r="D2848" s="78"/>
      <c r="E2848" s="79">
        <v>170528.8</v>
      </c>
      <c r="F2848" s="55">
        <v>170800.4</v>
      </c>
      <c r="G2848" s="44">
        <f t="shared" si="58"/>
        <v>1.0015926928471905</v>
      </c>
    </row>
    <row r="2849" spans="1:7" x14ac:dyDescent="0.25">
      <c r="A2849" s="77" t="s">
        <v>7</v>
      </c>
      <c r="B2849" s="78" t="s">
        <v>1703</v>
      </c>
      <c r="C2849" s="78" t="s">
        <v>16</v>
      </c>
      <c r="D2849" s="78" t="s">
        <v>6</v>
      </c>
      <c r="E2849" s="79">
        <v>170528.8</v>
      </c>
      <c r="F2849" s="55">
        <v>170800.4</v>
      </c>
      <c r="G2849" s="44">
        <f t="shared" si="58"/>
        <v>1.0015926928471905</v>
      </c>
    </row>
    <row r="2850" spans="1:7" s="65" customFormat="1" ht="31.5" x14ac:dyDescent="0.25">
      <c r="A2850" s="73" t="s">
        <v>247</v>
      </c>
      <c r="B2850" s="74" t="s">
        <v>1711</v>
      </c>
      <c r="C2850" s="74"/>
      <c r="D2850" s="74"/>
      <c r="E2850" s="75">
        <v>17862.5</v>
      </c>
      <c r="F2850" s="54">
        <v>8988.7000000000007</v>
      </c>
      <c r="G2850" s="39">
        <f t="shared" si="58"/>
        <v>0.50321623512946123</v>
      </c>
    </row>
    <row r="2851" spans="1:7" ht="31.5" x14ac:dyDescent="0.25">
      <c r="A2851" s="77" t="s">
        <v>21</v>
      </c>
      <c r="B2851" s="78" t="s">
        <v>1711</v>
      </c>
      <c r="C2851" s="78" t="s">
        <v>20</v>
      </c>
      <c r="D2851" s="78"/>
      <c r="E2851" s="79">
        <v>17492.5</v>
      </c>
      <c r="F2851" s="55">
        <v>8653.4</v>
      </c>
      <c r="G2851" s="44">
        <f t="shared" si="58"/>
        <v>0.49469201086179787</v>
      </c>
    </row>
    <row r="2852" spans="1:7" x14ac:dyDescent="0.25">
      <c r="A2852" s="77" t="s">
        <v>239</v>
      </c>
      <c r="B2852" s="78" t="s">
        <v>1711</v>
      </c>
      <c r="C2852" s="78" t="s">
        <v>20</v>
      </c>
      <c r="D2852" s="78" t="s">
        <v>238</v>
      </c>
      <c r="E2852" s="79">
        <v>17492.5</v>
      </c>
      <c r="F2852" s="55">
        <v>8653.4</v>
      </c>
      <c r="G2852" s="44">
        <f t="shared" si="58"/>
        <v>0.49469201086179787</v>
      </c>
    </row>
    <row r="2853" spans="1:7" x14ac:dyDescent="0.25">
      <c r="A2853" s="77" t="s">
        <v>72</v>
      </c>
      <c r="B2853" s="78" t="s">
        <v>1711</v>
      </c>
      <c r="C2853" s="78" t="s">
        <v>3</v>
      </c>
      <c r="D2853" s="78"/>
      <c r="E2853" s="79">
        <v>370</v>
      </c>
      <c r="F2853" s="55">
        <v>335.3</v>
      </c>
      <c r="G2853" s="44">
        <f t="shared" si="58"/>
        <v>0.90621621621621629</v>
      </c>
    </row>
    <row r="2854" spans="1:7" x14ac:dyDescent="0.25">
      <c r="A2854" s="77" t="s">
        <v>239</v>
      </c>
      <c r="B2854" s="78" t="s">
        <v>1711</v>
      </c>
      <c r="C2854" s="78" t="s">
        <v>3</v>
      </c>
      <c r="D2854" s="78" t="s">
        <v>238</v>
      </c>
      <c r="E2854" s="79">
        <v>370</v>
      </c>
      <c r="F2854" s="55">
        <v>335.3</v>
      </c>
      <c r="G2854" s="44">
        <f t="shared" si="58"/>
        <v>0.90621621621621629</v>
      </c>
    </row>
    <row r="2855" spans="1:7" s="65" customFormat="1" ht="31.5" x14ac:dyDescent="0.25">
      <c r="A2855" s="73" t="s">
        <v>19</v>
      </c>
      <c r="B2855" s="74" t="s">
        <v>1704</v>
      </c>
      <c r="C2855" s="74"/>
      <c r="D2855" s="74"/>
      <c r="E2855" s="75">
        <v>212861.2</v>
      </c>
      <c r="F2855" s="54">
        <v>202646.6</v>
      </c>
      <c r="G2855" s="39">
        <f t="shared" si="58"/>
        <v>0.95201286096291848</v>
      </c>
    </row>
    <row r="2856" spans="1:7" ht="61.5" customHeight="1" x14ac:dyDescent="0.25">
      <c r="A2856" s="77" t="s">
        <v>17</v>
      </c>
      <c r="B2856" s="78" t="s">
        <v>1704</v>
      </c>
      <c r="C2856" s="78" t="s">
        <v>16</v>
      </c>
      <c r="D2856" s="78"/>
      <c r="E2856" s="79">
        <v>573.9</v>
      </c>
      <c r="F2856" s="55">
        <v>485</v>
      </c>
      <c r="G2856" s="44">
        <f t="shared" si="58"/>
        <v>0.84509496427949127</v>
      </c>
    </row>
    <row r="2857" spans="1:7" x14ac:dyDescent="0.25">
      <c r="A2857" s="77" t="s">
        <v>7</v>
      </c>
      <c r="B2857" s="78" t="s">
        <v>1704</v>
      </c>
      <c r="C2857" s="78" t="s">
        <v>16</v>
      </c>
      <c r="D2857" s="78" t="s">
        <v>6</v>
      </c>
      <c r="E2857" s="79">
        <v>573.9</v>
      </c>
      <c r="F2857" s="55">
        <v>485</v>
      </c>
      <c r="G2857" s="44">
        <f t="shared" si="58"/>
        <v>0.84509496427949127</v>
      </c>
    </row>
    <row r="2858" spans="1:7" ht="31.5" x14ac:dyDescent="0.25">
      <c r="A2858" s="77" t="s">
        <v>21</v>
      </c>
      <c r="B2858" s="78" t="s">
        <v>1704</v>
      </c>
      <c r="C2858" s="78" t="s">
        <v>20</v>
      </c>
      <c r="D2858" s="78"/>
      <c r="E2858" s="79">
        <v>207345.9</v>
      </c>
      <c r="F2858" s="55">
        <v>197237.8</v>
      </c>
      <c r="G2858" s="44">
        <f t="shared" si="58"/>
        <v>0.95125006088859243</v>
      </c>
    </row>
    <row r="2859" spans="1:7" x14ac:dyDescent="0.25">
      <c r="A2859" s="77" t="s">
        <v>7</v>
      </c>
      <c r="B2859" s="78" t="s">
        <v>1704</v>
      </c>
      <c r="C2859" s="78" t="s">
        <v>20</v>
      </c>
      <c r="D2859" s="78" t="s">
        <v>6</v>
      </c>
      <c r="E2859" s="79">
        <v>205150.1</v>
      </c>
      <c r="F2859" s="55">
        <v>195118</v>
      </c>
      <c r="G2859" s="44">
        <f t="shared" si="58"/>
        <v>0.95109873209908258</v>
      </c>
    </row>
    <row r="2860" spans="1:7" x14ac:dyDescent="0.25">
      <c r="A2860" s="77" t="s">
        <v>1280</v>
      </c>
      <c r="B2860" s="78" t="s">
        <v>1704</v>
      </c>
      <c r="C2860" s="78" t="s">
        <v>20</v>
      </c>
      <c r="D2860" s="78" t="s">
        <v>1279</v>
      </c>
      <c r="E2860" s="79">
        <v>2195.8000000000002</v>
      </c>
      <c r="F2860" s="55">
        <v>2119.8000000000002</v>
      </c>
      <c r="G2860" s="44">
        <f t="shared" si="58"/>
        <v>0.9653884688951635</v>
      </c>
    </row>
    <row r="2861" spans="1:7" x14ac:dyDescent="0.25">
      <c r="A2861" s="77" t="s">
        <v>72</v>
      </c>
      <c r="B2861" s="78" t="s">
        <v>1704</v>
      </c>
      <c r="C2861" s="78" t="s">
        <v>3</v>
      </c>
      <c r="D2861" s="78"/>
      <c r="E2861" s="79">
        <v>4941.3999999999996</v>
      </c>
      <c r="F2861" s="55">
        <v>4923.8</v>
      </c>
      <c r="G2861" s="44">
        <f t="shared" si="58"/>
        <v>0.99643825636459316</v>
      </c>
    </row>
    <row r="2862" spans="1:7" x14ac:dyDescent="0.25">
      <c r="A2862" s="77" t="s">
        <v>7</v>
      </c>
      <c r="B2862" s="78" t="s">
        <v>1704</v>
      </c>
      <c r="C2862" s="78" t="s">
        <v>3</v>
      </c>
      <c r="D2862" s="78" t="s">
        <v>6</v>
      </c>
      <c r="E2862" s="79">
        <v>4941.3999999999996</v>
      </c>
      <c r="F2862" s="55">
        <v>4923.8</v>
      </c>
      <c r="G2862" s="44">
        <f t="shared" si="58"/>
        <v>0.99643825636459316</v>
      </c>
    </row>
    <row r="2863" spans="1:7" s="65" customFormat="1" ht="78.75" x14ac:dyDescent="0.25">
      <c r="A2863" s="73" t="s">
        <v>1706</v>
      </c>
      <c r="B2863" s="74" t="s">
        <v>1705</v>
      </c>
      <c r="C2863" s="74"/>
      <c r="D2863" s="74"/>
      <c r="E2863" s="75">
        <v>1608.7</v>
      </c>
      <c r="F2863" s="54">
        <v>1199.2</v>
      </c>
      <c r="G2863" s="39">
        <f t="shared" si="58"/>
        <v>0.74544663392801647</v>
      </c>
    </row>
    <row r="2864" spans="1:7" ht="31.5" x14ac:dyDescent="0.25">
      <c r="A2864" s="77" t="s">
        <v>41</v>
      </c>
      <c r="B2864" s="78" t="s">
        <v>1705</v>
      </c>
      <c r="C2864" s="78" t="s">
        <v>40</v>
      </c>
      <c r="D2864" s="78"/>
      <c r="E2864" s="79">
        <v>1608.7</v>
      </c>
      <c r="F2864" s="55">
        <v>1199.2</v>
      </c>
      <c r="G2864" s="44">
        <f t="shared" si="58"/>
        <v>0.74544663392801647</v>
      </c>
    </row>
    <row r="2865" spans="1:7" x14ac:dyDescent="0.25">
      <c r="A2865" s="77" t="s">
        <v>7</v>
      </c>
      <c r="B2865" s="78" t="s">
        <v>1705</v>
      </c>
      <c r="C2865" s="78" t="s">
        <v>40</v>
      </c>
      <c r="D2865" s="78" t="s">
        <v>6</v>
      </c>
      <c r="E2865" s="79">
        <v>1608.7</v>
      </c>
      <c r="F2865" s="55">
        <v>1199.2</v>
      </c>
      <c r="G2865" s="44">
        <f t="shared" si="58"/>
        <v>0.74544663392801647</v>
      </c>
    </row>
    <row r="2866" spans="1:7" s="65" customFormat="1" ht="94.5" x14ac:dyDescent="0.25">
      <c r="A2866" s="73" t="s">
        <v>39</v>
      </c>
      <c r="B2866" s="74" t="s">
        <v>1707</v>
      </c>
      <c r="C2866" s="74"/>
      <c r="D2866" s="74"/>
      <c r="E2866" s="75">
        <v>8899.6</v>
      </c>
      <c r="F2866" s="54">
        <v>8634.6</v>
      </c>
      <c r="G2866" s="39">
        <f t="shared" si="58"/>
        <v>0.9702233808261046</v>
      </c>
    </row>
    <row r="2867" spans="1:7" ht="31.5" x14ac:dyDescent="0.25">
      <c r="A2867" s="77" t="s">
        <v>21</v>
      </c>
      <c r="B2867" s="78" t="s">
        <v>1707</v>
      </c>
      <c r="C2867" s="78" t="s">
        <v>20</v>
      </c>
      <c r="D2867" s="78"/>
      <c r="E2867" s="79">
        <v>8899.6</v>
      </c>
      <c r="F2867" s="55">
        <v>8634.6</v>
      </c>
      <c r="G2867" s="44">
        <f t="shared" si="58"/>
        <v>0.9702233808261046</v>
      </c>
    </row>
    <row r="2868" spans="1:7" x14ac:dyDescent="0.25">
      <c r="A2868" s="77" t="s">
        <v>7</v>
      </c>
      <c r="B2868" s="78" t="s">
        <v>1707</v>
      </c>
      <c r="C2868" s="78" t="s">
        <v>20</v>
      </c>
      <c r="D2868" s="78" t="s">
        <v>6</v>
      </c>
      <c r="E2868" s="79">
        <v>8899.6</v>
      </c>
      <c r="F2868" s="55">
        <v>8634.6</v>
      </c>
      <c r="G2868" s="44">
        <f t="shared" si="58"/>
        <v>0.9702233808261046</v>
      </c>
    </row>
    <row r="2869" spans="1:7" s="65" customFormat="1" ht="78.75" x14ac:dyDescent="0.25">
      <c r="A2869" s="86" t="s">
        <v>2158</v>
      </c>
      <c r="B2869" s="11" t="s">
        <v>2159</v>
      </c>
      <c r="C2869" s="85"/>
      <c r="D2869" s="11"/>
      <c r="E2869" s="75">
        <v>74.3</v>
      </c>
      <c r="F2869" s="54">
        <v>0</v>
      </c>
      <c r="G2869" s="39">
        <f t="shared" si="58"/>
        <v>0</v>
      </c>
    </row>
    <row r="2870" spans="1:7" s="65" customFormat="1" ht="94.5" x14ac:dyDescent="0.25">
      <c r="A2870" s="86" t="s">
        <v>39</v>
      </c>
      <c r="B2870" s="11" t="s">
        <v>2160</v>
      </c>
      <c r="C2870" s="85"/>
      <c r="D2870" s="11"/>
      <c r="E2870" s="75">
        <v>74.3</v>
      </c>
      <c r="F2870" s="54">
        <v>0</v>
      </c>
      <c r="G2870" s="39">
        <f t="shared" si="58"/>
        <v>0</v>
      </c>
    </row>
    <row r="2871" spans="1:7" ht="31.5" x14ac:dyDescent="0.25">
      <c r="A2871" s="82" t="s">
        <v>21</v>
      </c>
      <c r="B2871" s="13" t="s">
        <v>2160</v>
      </c>
      <c r="C2871" s="83" t="s">
        <v>20</v>
      </c>
      <c r="D2871" s="13"/>
      <c r="E2871" s="79">
        <v>74.3</v>
      </c>
      <c r="F2871" s="55">
        <v>0</v>
      </c>
      <c r="G2871" s="44">
        <f t="shared" si="58"/>
        <v>0</v>
      </c>
    </row>
    <row r="2872" spans="1:7" x14ac:dyDescent="0.25">
      <c r="A2872" s="82" t="s">
        <v>7</v>
      </c>
      <c r="B2872" s="13" t="s">
        <v>2160</v>
      </c>
      <c r="C2872" s="83" t="s">
        <v>20</v>
      </c>
      <c r="D2872" s="13" t="s">
        <v>6</v>
      </c>
      <c r="E2872" s="79">
        <v>74.3</v>
      </c>
      <c r="F2872" s="55">
        <v>0</v>
      </c>
      <c r="G2872" s="44">
        <f t="shared" si="58"/>
        <v>0</v>
      </c>
    </row>
    <row r="2873" spans="1:7" s="65" customFormat="1" ht="94.5" x14ac:dyDescent="0.25">
      <c r="A2873" s="73" t="s">
        <v>1709</v>
      </c>
      <c r="B2873" s="74" t="s">
        <v>1708</v>
      </c>
      <c r="C2873" s="74"/>
      <c r="D2873" s="74"/>
      <c r="E2873" s="75">
        <v>3375.9</v>
      </c>
      <c r="F2873" s="54">
        <v>3361.7</v>
      </c>
      <c r="G2873" s="39">
        <f t="shared" ref="G2873:G2936" si="59">F2873/E2873</f>
        <v>0.99579371426878749</v>
      </c>
    </row>
    <row r="2874" spans="1:7" s="65" customFormat="1" ht="94.5" x14ac:dyDescent="0.25">
      <c r="A2874" s="73" t="s">
        <v>39</v>
      </c>
      <c r="B2874" s="74" t="s">
        <v>1710</v>
      </c>
      <c r="C2874" s="74"/>
      <c r="D2874" s="74"/>
      <c r="E2874" s="75">
        <v>3375.9</v>
      </c>
      <c r="F2874" s="54">
        <v>3361.7</v>
      </c>
      <c r="G2874" s="39">
        <f t="shared" si="59"/>
        <v>0.99579371426878749</v>
      </c>
    </row>
    <row r="2875" spans="1:7" ht="31.5" x14ac:dyDescent="0.25">
      <c r="A2875" s="77" t="s">
        <v>362</v>
      </c>
      <c r="B2875" s="78" t="s">
        <v>1710</v>
      </c>
      <c r="C2875" s="78" t="s">
        <v>361</v>
      </c>
      <c r="D2875" s="78"/>
      <c r="E2875" s="79">
        <v>3375.9</v>
      </c>
      <c r="F2875" s="55">
        <v>3361.7</v>
      </c>
      <c r="G2875" s="44">
        <f t="shared" si="59"/>
        <v>0.99579371426878749</v>
      </c>
    </row>
    <row r="2876" spans="1:7" x14ac:dyDescent="0.25">
      <c r="A2876" s="77" t="s">
        <v>7</v>
      </c>
      <c r="B2876" s="78" t="s">
        <v>1710</v>
      </c>
      <c r="C2876" s="78" t="s">
        <v>361</v>
      </c>
      <c r="D2876" s="78" t="s">
        <v>6</v>
      </c>
      <c r="E2876" s="79">
        <v>3375.9</v>
      </c>
      <c r="F2876" s="55">
        <v>3361.7</v>
      </c>
      <c r="G2876" s="44">
        <f t="shared" si="59"/>
        <v>0.99579371426878749</v>
      </c>
    </row>
    <row r="2877" spans="1:7" s="65" customFormat="1" ht="47.25" x14ac:dyDescent="0.25">
      <c r="A2877" s="73" t="s">
        <v>1747</v>
      </c>
      <c r="B2877" s="74" t="s">
        <v>1746</v>
      </c>
      <c r="C2877" s="74"/>
      <c r="D2877" s="74"/>
      <c r="E2877" s="75">
        <f>184454.7-0.1</f>
        <v>184454.6</v>
      </c>
      <c r="F2877" s="54">
        <v>184454.6</v>
      </c>
      <c r="G2877" s="39">
        <f t="shared" si="59"/>
        <v>1</v>
      </c>
    </row>
    <row r="2878" spans="1:7" s="65" customFormat="1" ht="47.25" x14ac:dyDescent="0.25">
      <c r="A2878" s="73" t="s">
        <v>1749</v>
      </c>
      <c r="B2878" s="74" t="s">
        <v>1748</v>
      </c>
      <c r="C2878" s="74"/>
      <c r="D2878" s="74"/>
      <c r="E2878" s="75">
        <f>184454.7-0.1</f>
        <v>184454.6</v>
      </c>
      <c r="F2878" s="54">
        <v>184454.6</v>
      </c>
      <c r="G2878" s="39">
        <f t="shared" si="59"/>
        <v>1</v>
      </c>
    </row>
    <row r="2879" spans="1:7" s="65" customFormat="1" ht="126" x14ac:dyDescent="0.25">
      <c r="A2879" s="81" t="s">
        <v>1751</v>
      </c>
      <c r="B2879" s="74" t="s">
        <v>1750</v>
      </c>
      <c r="C2879" s="74"/>
      <c r="D2879" s="74"/>
      <c r="E2879" s="75">
        <v>11095.4</v>
      </c>
      <c r="F2879" s="54">
        <v>11095.4</v>
      </c>
      <c r="G2879" s="39">
        <f t="shared" si="59"/>
        <v>1</v>
      </c>
    </row>
    <row r="2880" spans="1:7" ht="61.5" customHeight="1" x14ac:dyDescent="0.25">
      <c r="A2880" s="77" t="s">
        <v>17</v>
      </c>
      <c r="B2880" s="78" t="s">
        <v>1750</v>
      </c>
      <c r="C2880" s="78" t="s">
        <v>16</v>
      </c>
      <c r="D2880" s="78"/>
      <c r="E2880" s="79">
        <v>11095.4</v>
      </c>
      <c r="F2880" s="55">
        <v>11095.4</v>
      </c>
      <c r="G2880" s="44">
        <f t="shared" si="59"/>
        <v>1</v>
      </c>
    </row>
    <row r="2881" spans="1:7" x14ac:dyDescent="0.25">
      <c r="A2881" s="77" t="s">
        <v>7</v>
      </c>
      <c r="B2881" s="78" t="s">
        <v>1750</v>
      </c>
      <c r="C2881" s="78" t="s">
        <v>16</v>
      </c>
      <c r="D2881" s="78" t="s">
        <v>6</v>
      </c>
      <c r="E2881" s="79">
        <v>11095.4</v>
      </c>
      <c r="F2881" s="55">
        <v>11095.4</v>
      </c>
      <c r="G2881" s="44">
        <f t="shared" si="59"/>
        <v>1</v>
      </c>
    </row>
    <row r="2882" spans="1:7" s="65" customFormat="1" ht="110.25" x14ac:dyDescent="0.25">
      <c r="A2882" s="81" t="s">
        <v>1753</v>
      </c>
      <c r="B2882" s="74" t="s">
        <v>1752</v>
      </c>
      <c r="C2882" s="74"/>
      <c r="D2882" s="74"/>
      <c r="E2882" s="75">
        <f>173359.3-0.1</f>
        <v>173359.19999999998</v>
      </c>
      <c r="F2882" s="54">
        <v>173359.2</v>
      </c>
      <c r="G2882" s="39">
        <f t="shared" si="59"/>
        <v>1.0000000000000002</v>
      </c>
    </row>
    <row r="2883" spans="1:7" ht="61.5" customHeight="1" x14ac:dyDescent="0.25">
      <c r="A2883" s="77" t="s">
        <v>17</v>
      </c>
      <c r="B2883" s="78" t="s">
        <v>1752</v>
      </c>
      <c r="C2883" s="78" t="s">
        <v>16</v>
      </c>
      <c r="D2883" s="78"/>
      <c r="E2883" s="79">
        <v>144013.20000000001</v>
      </c>
      <c r="F2883" s="55">
        <v>144535.9</v>
      </c>
      <c r="G2883" s="44">
        <f t="shared" si="59"/>
        <v>1.0036295284043406</v>
      </c>
    </row>
    <row r="2884" spans="1:7" x14ac:dyDescent="0.25">
      <c r="A2884" s="77" t="s">
        <v>7</v>
      </c>
      <c r="B2884" s="78" t="s">
        <v>1752</v>
      </c>
      <c r="C2884" s="78" t="s">
        <v>16</v>
      </c>
      <c r="D2884" s="78" t="s">
        <v>6</v>
      </c>
      <c r="E2884" s="79">
        <v>144013.20000000001</v>
      </c>
      <c r="F2884" s="55">
        <v>144535.9</v>
      </c>
      <c r="G2884" s="44">
        <f t="shared" si="59"/>
        <v>1.0036295284043406</v>
      </c>
    </row>
    <row r="2885" spans="1:7" ht="31.5" x14ac:dyDescent="0.25">
      <c r="A2885" s="77" t="s">
        <v>21</v>
      </c>
      <c r="B2885" s="78" t="s">
        <v>1752</v>
      </c>
      <c r="C2885" s="78" t="s">
        <v>20</v>
      </c>
      <c r="D2885" s="78"/>
      <c r="E2885" s="79">
        <v>29029</v>
      </c>
      <c r="F2885" s="55">
        <v>28506.3</v>
      </c>
      <c r="G2885" s="44">
        <f t="shared" si="59"/>
        <v>0.98199386820076473</v>
      </c>
    </row>
    <row r="2886" spans="1:7" x14ac:dyDescent="0.25">
      <c r="A2886" s="77" t="s">
        <v>7</v>
      </c>
      <c r="B2886" s="78" t="s">
        <v>1752</v>
      </c>
      <c r="C2886" s="78" t="s">
        <v>20</v>
      </c>
      <c r="D2886" s="78" t="s">
        <v>6</v>
      </c>
      <c r="E2886" s="79">
        <v>29029</v>
      </c>
      <c r="F2886" s="55">
        <v>28506.3</v>
      </c>
      <c r="G2886" s="44">
        <f t="shared" si="59"/>
        <v>0.98199386820076473</v>
      </c>
    </row>
    <row r="2887" spans="1:7" x14ac:dyDescent="0.25">
      <c r="A2887" s="77" t="s">
        <v>72</v>
      </c>
      <c r="B2887" s="78" t="s">
        <v>1752</v>
      </c>
      <c r="C2887" s="78" t="s">
        <v>3</v>
      </c>
      <c r="D2887" s="78"/>
      <c r="E2887" s="79">
        <f>317.1-0.1</f>
        <v>317</v>
      </c>
      <c r="F2887" s="55">
        <v>317</v>
      </c>
      <c r="G2887" s="44">
        <f t="shared" si="59"/>
        <v>1</v>
      </c>
    </row>
    <row r="2888" spans="1:7" x14ac:dyDescent="0.25">
      <c r="A2888" s="77" t="s">
        <v>7</v>
      </c>
      <c r="B2888" s="78" t="s">
        <v>1752</v>
      </c>
      <c r="C2888" s="78" t="s">
        <v>3</v>
      </c>
      <c r="D2888" s="78" t="s">
        <v>6</v>
      </c>
      <c r="E2888" s="79">
        <f>317.1-0.1</f>
        <v>317</v>
      </c>
      <c r="F2888" s="55">
        <v>317</v>
      </c>
      <c r="G2888" s="44">
        <f t="shared" si="59"/>
        <v>1</v>
      </c>
    </row>
    <row r="2889" spans="1:7" s="65" customFormat="1" ht="47.25" x14ac:dyDescent="0.25">
      <c r="A2889" s="73" t="s">
        <v>1492</v>
      </c>
      <c r="B2889" s="74" t="s">
        <v>1491</v>
      </c>
      <c r="C2889" s="74"/>
      <c r="D2889" s="74"/>
      <c r="E2889" s="75">
        <v>327241.3</v>
      </c>
      <c r="F2889" s="54">
        <v>317473.3</v>
      </c>
      <c r="G2889" s="39">
        <f t="shared" si="59"/>
        <v>0.97015046694900675</v>
      </c>
    </row>
    <row r="2890" spans="1:7" s="65" customFormat="1" ht="47.25" x14ac:dyDescent="0.25">
      <c r="A2890" s="73" t="s">
        <v>1494</v>
      </c>
      <c r="B2890" s="74" t="s">
        <v>1493</v>
      </c>
      <c r="C2890" s="74"/>
      <c r="D2890" s="74"/>
      <c r="E2890" s="75">
        <v>327241.3</v>
      </c>
      <c r="F2890" s="54">
        <v>317473.3</v>
      </c>
      <c r="G2890" s="39">
        <f t="shared" si="59"/>
        <v>0.97015046694900675</v>
      </c>
    </row>
    <row r="2891" spans="1:7" s="65" customFormat="1" ht="31.5" x14ac:dyDescent="0.25">
      <c r="A2891" s="73" t="s">
        <v>15</v>
      </c>
      <c r="B2891" s="74" t="s">
        <v>1502</v>
      </c>
      <c r="C2891" s="74"/>
      <c r="D2891" s="74"/>
      <c r="E2891" s="75">
        <v>83535.8</v>
      </c>
      <c r="F2891" s="54">
        <v>83013.899999999994</v>
      </c>
      <c r="G2891" s="39">
        <f t="shared" si="59"/>
        <v>0.99375237921944837</v>
      </c>
    </row>
    <row r="2892" spans="1:7" ht="61.5" customHeight="1" x14ac:dyDescent="0.25">
      <c r="A2892" s="77" t="s">
        <v>17</v>
      </c>
      <c r="B2892" s="78" t="s">
        <v>1502</v>
      </c>
      <c r="C2892" s="78" t="s">
        <v>16</v>
      </c>
      <c r="D2892" s="78"/>
      <c r="E2892" s="79">
        <v>83535.8</v>
      </c>
      <c r="F2892" s="55">
        <v>83013.899999999994</v>
      </c>
      <c r="G2892" s="44">
        <f t="shared" si="59"/>
        <v>0.99375237921944837</v>
      </c>
    </row>
    <row r="2893" spans="1:7" x14ac:dyDescent="0.25">
      <c r="A2893" s="77" t="s">
        <v>1292</v>
      </c>
      <c r="B2893" s="78" t="s">
        <v>1502</v>
      </c>
      <c r="C2893" s="78" t="s">
        <v>16</v>
      </c>
      <c r="D2893" s="78" t="s">
        <v>1291</v>
      </c>
      <c r="E2893" s="79">
        <v>83535.8</v>
      </c>
      <c r="F2893" s="55">
        <v>83013.899999999994</v>
      </c>
      <c r="G2893" s="44">
        <f t="shared" si="59"/>
        <v>0.99375237921944837</v>
      </c>
    </row>
    <row r="2894" spans="1:7" s="65" customFormat="1" ht="31.5" x14ac:dyDescent="0.25">
      <c r="A2894" s="73" t="s">
        <v>19</v>
      </c>
      <c r="B2894" s="74" t="s">
        <v>1503</v>
      </c>
      <c r="C2894" s="74"/>
      <c r="D2894" s="74"/>
      <c r="E2894" s="75">
        <v>18925.099999999999</v>
      </c>
      <c r="F2894" s="54">
        <v>18969.599999999999</v>
      </c>
      <c r="G2894" s="39">
        <f t="shared" si="59"/>
        <v>1.0023513746294603</v>
      </c>
    </row>
    <row r="2895" spans="1:7" ht="61.5" customHeight="1" x14ac:dyDescent="0.25">
      <c r="A2895" s="77" t="s">
        <v>17</v>
      </c>
      <c r="B2895" s="78" t="s">
        <v>1503</v>
      </c>
      <c r="C2895" s="78" t="s">
        <v>16</v>
      </c>
      <c r="D2895" s="78"/>
      <c r="E2895" s="79">
        <v>413.4</v>
      </c>
      <c r="F2895" s="55">
        <v>375.5</v>
      </c>
      <c r="G2895" s="44">
        <f t="shared" si="59"/>
        <v>0.90832123850991775</v>
      </c>
    </row>
    <row r="2896" spans="1:7" x14ac:dyDescent="0.25">
      <c r="A2896" s="77" t="s">
        <v>1292</v>
      </c>
      <c r="B2896" s="78" t="s">
        <v>1503</v>
      </c>
      <c r="C2896" s="78" t="s">
        <v>16</v>
      </c>
      <c r="D2896" s="78" t="s">
        <v>1291</v>
      </c>
      <c r="E2896" s="79">
        <v>413.4</v>
      </c>
      <c r="F2896" s="55">
        <v>375.5</v>
      </c>
      <c r="G2896" s="44">
        <f t="shared" si="59"/>
        <v>0.90832123850991775</v>
      </c>
    </row>
    <row r="2897" spans="1:7" ht="31.5" x14ac:dyDescent="0.25">
      <c r="A2897" s="77" t="s">
        <v>21</v>
      </c>
      <c r="B2897" s="78" t="s">
        <v>1503</v>
      </c>
      <c r="C2897" s="78" t="s">
        <v>20</v>
      </c>
      <c r="D2897" s="78"/>
      <c r="E2897" s="79">
        <v>18484.099999999999</v>
      </c>
      <c r="F2897" s="55">
        <v>18574.2</v>
      </c>
      <c r="G2897" s="44">
        <f t="shared" si="59"/>
        <v>1.0048744596707442</v>
      </c>
    </row>
    <row r="2898" spans="1:7" x14ac:dyDescent="0.25">
      <c r="A2898" s="77" t="s">
        <v>1292</v>
      </c>
      <c r="B2898" s="78" t="s">
        <v>1503</v>
      </c>
      <c r="C2898" s="78" t="s">
        <v>20</v>
      </c>
      <c r="D2898" s="78" t="s">
        <v>1291</v>
      </c>
      <c r="E2898" s="79">
        <v>18484.099999999999</v>
      </c>
      <c r="F2898" s="55">
        <v>18574.2</v>
      </c>
      <c r="G2898" s="44">
        <f t="shared" si="59"/>
        <v>1.0048744596707442</v>
      </c>
    </row>
    <row r="2899" spans="1:7" x14ac:dyDescent="0.25">
      <c r="A2899" s="77" t="s">
        <v>72</v>
      </c>
      <c r="B2899" s="78" t="s">
        <v>1503</v>
      </c>
      <c r="C2899" s="78" t="s">
        <v>3</v>
      </c>
      <c r="D2899" s="78"/>
      <c r="E2899" s="79">
        <v>27.6</v>
      </c>
      <c r="F2899" s="55">
        <v>19.899999999999999</v>
      </c>
      <c r="G2899" s="44">
        <f t="shared" si="59"/>
        <v>0.72101449275362306</v>
      </c>
    </row>
    <row r="2900" spans="1:7" x14ac:dyDescent="0.25">
      <c r="A2900" s="77" t="s">
        <v>1292</v>
      </c>
      <c r="B2900" s="78" t="s">
        <v>1503</v>
      </c>
      <c r="C2900" s="78" t="s">
        <v>3</v>
      </c>
      <c r="D2900" s="78" t="s">
        <v>1291</v>
      </c>
      <c r="E2900" s="79">
        <v>27.6</v>
      </c>
      <c r="F2900" s="55">
        <v>19.899999999999999</v>
      </c>
      <c r="G2900" s="44">
        <f t="shared" si="59"/>
        <v>0.72101449275362306</v>
      </c>
    </row>
    <row r="2901" spans="1:7" s="65" customFormat="1" ht="63" x14ac:dyDescent="0.25">
      <c r="A2901" s="73" t="s">
        <v>1496</v>
      </c>
      <c r="B2901" s="74" t="s">
        <v>1495</v>
      </c>
      <c r="C2901" s="74"/>
      <c r="D2901" s="74"/>
      <c r="E2901" s="75">
        <v>224184.2</v>
      </c>
      <c r="F2901" s="54">
        <v>215072.5</v>
      </c>
      <c r="G2901" s="39">
        <f t="shared" si="59"/>
        <v>0.95935619013293527</v>
      </c>
    </row>
    <row r="2902" spans="1:7" ht="61.5" customHeight="1" x14ac:dyDescent="0.25">
      <c r="A2902" s="77" t="s">
        <v>17</v>
      </c>
      <c r="B2902" s="78" t="s">
        <v>1495</v>
      </c>
      <c r="C2902" s="78" t="s">
        <v>16</v>
      </c>
      <c r="D2902" s="78"/>
      <c r="E2902" s="79">
        <v>123951.4</v>
      </c>
      <c r="F2902" s="55">
        <v>122596.2</v>
      </c>
      <c r="G2902" s="44">
        <f t="shared" si="59"/>
        <v>0.9890666825868849</v>
      </c>
    </row>
    <row r="2903" spans="1:7" x14ac:dyDescent="0.25">
      <c r="A2903" s="77" t="s">
        <v>1440</v>
      </c>
      <c r="B2903" s="78" t="s">
        <v>1495</v>
      </c>
      <c r="C2903" s="78" t="s">
        <v>16</v>
      </c>
      <c r="D2903" s="78" t="s">
        <v>1439</v>
      </c>
      <c r="E2903" s="79">
        <v>82896.899999999994</v>
      </c>
      <c r="F2903" s="55">
        <v>82159.399999999994</v>
      </c>
      <c r="G2903" s="44">
        <f t="shared" si="59"/>
        <v>0.99110340676189335</v>
      </c>
    </row>
    <row r="2904" spans="1:7" x14ac:dyDescent="0.25">
      <c r="A2904" s="77" t="s">
        <v>1292</v>
      </c>
      <c r="B2904" s="78" t="s">
        <v>1495</v>
      </c>
      <c r="C2904" s="78" t="s">
        <v>16</v>
      </c>
      <c r="D2904" s="78" t="s">
        <v>1291</v>
      </c>
      <c r="E2904" s="79">
        <v>41054.5</v>
      </c>
      <c r="F2904" s="55">
        <v>40436.800000000003</v>
      </c>
      <c r="G2904" s="44">
        <f t="shared" si="59"/>
        <v>0.98495414631769973</v>
      </c>
    </row>
    <row r="2905" spans="1:7" ht="31.5" x14ac:dyDescent="0.25">
      <c r="A2905" s="77" t="s">
        <v>21</v>
      </c>
      <c r="B2905" s="78" t="s">
        <v>1495</v>
      </c>
      <c r="C2905" s="78" t="s">
        <v>20</v>
      </c>
      <c r="D2905" s="78"/>
      <c r="E2905" s="79">
        <v>82887</v>
      </c>
      <c r="F2905" s="55">
        <v>75349.100000000006</v>
      </c>
      <c r="G2905" s="44">
        <f t="shared" si="59"/>
        <v>0.9090581152653614</v>
      </c>
    </row>
    <row r="2906" spans="1:7" x14ac:dyDescent="0.25">
      <c r="A2906" s="77" t="s">
        <v>1440</v>
      </c>
      <c r="B2906" s="78" t="s">
        <v>1495</v>
      </c>
      <c r="C2906" s="78" t="s">
        <v>20</v>
      </c>
      <c r="D2906" s="78" t="s">
        <v>1439</v>
      </c>
      <c r="E2906" s="79">
        <v>31250.3</v>
      </c>
      <c r="F2906" s="55">
        <v>27311.3</v>
      </c>
      <c r="G2906" s="44">
        <f t="shared" si="59"/>
        <v>0.87395321004918347</v>
      </c>
    </row>
    <row r="2907" spans="1:7" x14ac:dyDescent="0.25">
      <c r="A2907" s="77" t="s">
        <v>1292</v>
      </c>
      <c r="B2907" s="78" t="s">
        <v>1495</v>
      </c>
      <c r="C2907" s="78" t="s">
        <v>20</v>
      </c>
      <c r="D2907" s="78" t="s">
        <v>1291</v>
      </c>
      <c r="E2907" s="79">
        <v>51636.7</v>
      </c>
      <c r="F2907" s="55">
        <v>48037.8</v>
      </c>
      <c r="G2907" s="44">
        <f t="shared" si="59"/>
        <v>0.93030344696698286</v>
      </c>
    </row>
    <row r="2908" spans="1:7" x14ac:dyDescent="0.25">
      <c r="A2908" s="77" t="s">
        <v>72</v>
      </c>
      <c r="B2908" s="78" t="s">
        <v>1495</v>
      </c>
      <c r="C2908" s="78" t="s">
        <v>3</v>
      </c>
      <c r="D2908" s="78"/>
      <c r="E2908" s="79">
        <v>17345.8</v>
      </c>
      <c r="F2908" s="55">
        <v>17127.2</v>
      </c>
      <c r="G2908" s="44">
        <f t="shared" si="59"/>
        <v>0.98739752562579997</v>
      </c>
    </row>
    <row r="2909" spans="1:7" x14ac:dyDescent="0.25">
      <c r="A2909" s="77" t="s">
        <v>1440</v>
      </c>
      <c r="B2909" s="78" t="s">
        <v>1495</v>
      </c>
      <c r="C2909" s="78" t="s">
        <v>3</v>
      </c>
      <c r="D2909" s="78" t="s">
        <v>1439</v>
      </c>
      <c r="E2909" s="79">
        <v>654.79999999999995</v>
      </c>
      <c r="F2909" s="55">
        <v>495.9</v>
      </c>
      <c r="G2909" s="44">
        <f t="shared" si="59"/>
        <v>0.75733048259010383</v>
      </c>
    </row>
    <row r="2910" spans="1:7" x14ac:dyDescent="0.25">
      <c r="A2910" s="77" t="s">
        <v>1292</v>
      </c>
      <c r="B2910" s="78" t="s">
        <v>1495</v>
      </c>
      <c r="C2910" s="78" t="s">
        <v>3</v>
      </c>
      <c r="D2910" s="78" t="s">
        <v>1291</v>
      </c>
      <c r="E2910" s="79">
        <v>16691</v>
      </c>
      <c r="F2910" s="55">
        <v>16631.3</v>
      </c>
      <c r="G2910" s="44">
        <f t="shared" si="59"/>
        <v>0.99642322209574019</v>
      </c>
    </row>
    <row r="2911" spans="1:7" s="65" customFormat="1" ht="94.5" x14ac:dyDescent="0.25">
      <c r="A2911" s="73" t="s">
        <v>39</v>
      </c>
      <c r="B2911" s="74" t="s">
        <v>1504</v>
      </c>
      <c r="C2911" s="74"/>
      <c r="D2911" s="74"/>
      <c r="E2911" s="75">
        <v>596.20000000000005</v>
      </c>
      <c r="F2911" s="54">
        <v>417.3</v>
      </c>
      <c r="G2911" s="39">
        <f t="shared" si="59"/>
        <v>0.69993290841999323</v>
      </c>
    </row>
    <row r="2912" spans="1:7" ht="31.5" x14ac:dyDescent="0.25">
      <c r="A2912" s="77" t="s">
        <v>21</v>
      </c>
      <c r="B2912" s="78" t="s">
        <v>1504</v>
      </c>
      <c r="C2912" s="78" t="s">
        <v>20</v>
      </c>
      <c r="D2912" s="78"/>
      <c r="E2912" s="79">
        <v>596.20000000000005</v>
      </c>
      <c r="F2912" s="55">
        <v>417.3</v>
      </c>
      <c r="G2912" s="44">
        <f t="shared" si="59"/>
        <v>0.69993290841999323</v>
      </c>
    </row>
    <row r="2913" spans="1:7" x14ac:dyDescent="0.25">
      <c r="A2913" s="77" t="s">
        <v>1292</v>
      </c>
      <c r="B2913" s="78" t="s">
        <v>1504</v>
      </c>
      <c r="C2913" s="78" t="s">
        <v>20</v>
      </c>
      <c r="D2913" s="78" t="s">
        <v>1291</v>
      </c>
      <c r="E2913" s="79">
        <v>596.20000000000005</v>
      </c>
      <c r="F2913" s="55">
        <v>417.3</v>
      </c>
      <c r="G2913" s="44">
        <f t="shared" si="59"/>
        <v>0.69993290841999323</v>
      </c>
    </row>
    <row r="2914" spans="1:7" s="65" customFormat="1" ht="78.75" x14ac:dyDescent="0.25">
      <c r="A2914" s="73" t="s">
        <v>1998</v>
      </c>
      <c r="B2914" s="74" t="s">
        <v>1997</v>
      </c>
      <c r="C2914" s="74"/>
      <c r="D2914" s="74"/>
      <c r="E2914" s="75">
        <v>57113.7</v>
      </c>
      <c r="F2914" s="54">
        <v>56695.199999999997</v>
      </c>
      <c r="G2914" s="39">
        <f t="shared" si="59"/>
        <v>0.99267251114881372</v>
      </c>
    </row>
    <row r="2915" spans="1:7" s="65" customFormat="1" ht="78.75" x14ac:dyDescent="0.25">
      <c r="A2915" s="73" t="s">
        <v>2000</v>
      </c>
      <c r="B2915" s="74" t="s">
        <v>1999</v>
      </c>
      <c r="C2915" s="74"/>
      <c r="D2915" s="74"/>
      <c r="E2915" s="75">
        <v>57113.7</v>
      </c>
      <c r="F2915" s="54">
        <v>56695.199999999997</v>
      </c>
      <c r="G2915" s="39">
        <f t="shared" si="59"/>
        <v>0.99267251114881372</v>
      </c>
    </row>
    <row r="2916" spans="1:7" s="65" customFormat="1" ht="31.5" x14ac:dyDescent="0.25">
      <c r="A2916" s="73" t="s">
        <v>15</v>
      </c>
      <c r="B2916" s="74" t="s">
        <v>2001</v>
      </c>
      <c r="C2916" s="74"/>
      <c r="D2916" s="74"/>
      <c r="E2916" s="75">
        <v>49660</v>
      </c>
      <c r="F2916" s="54">
        <v>49346.6</v>
      </c>
      <c r="G2916" s="39">
        <f t="shared" si="59"/>
        <v>0.9936890857833266</v>
      </c>
    </row>
    <row r="2917" spans="1:7" ht="61.5" customHeight="1" x14ac:dyDescent="0.25">
      <c r="A2917" s="77" t="s">
        <v>17</v>
      </c>
      <c r="B2917" s="78" t="s">
        <v>2001</v>
      </c>
      <c r="C2917" s="78" t="s">
        <v>16</v>
      </c>
      <c r="D2917" s="78"/>
      <c r="E2917" s="79">
        <v>49660</v>
      </c>
      <c r="F2917" s="55">
        <v>49346.6</v>
      </c>
      <c r="G2917" s="44">
        <f t="shared" si="59"/>
        <v>0.9936890857833266</v>
      </c>
    </row>
    <row r="2918" spans="1:7" x14ac:dyDescent="0.25">
      <c r="A2918" s="77" t="s">
        <v>1292</v>
      </c>
      <c r="B2918" s="78" t="s">
        <v>2001</v>
      </c>
      <c r="C2918" s="78" t="s">
        <v>16</v>
      </c>
      <c r="D2918" s="78" t="s">
        <v>1291</v>
      </c>
      <c r="E2918" s="79">
        <v>49660</v>
      </c>
      <c r="F2918" s="55">
        <v>49346.6</v>
      </c>
      <c r="G2918" s="44">
        <f t="shared" si="59"/>
        <v>0.9936890857833266</v>
      </c>
    </row>
    <row r="2919" spans="1:7" s="65" customFormat="1" ht="31.5" x14ac:dyDescent="0.25">
      <c r="A2919" s="73" t="s">
        <v>19</v>
      </c>
      <c r="B2919" s="74" t="s">
        <v>2002</v>
      </c>
      <c r="C2919" s="74"/>
      <c r="D2919" s="74"/>
      <c r="E2919" s="75">
        <v>7453.7</v>
      </c>
      <c r="F2919" s="54">
        <v>7348.6</v>
      </c>
      <c r="G2919" s="39">
        <f t="shared" si="59"/>
        <v>0.98589962032279277</v>
      </c>
    </row>
    <row r="2920" spans="1:7" ht="61.5" customHeight="1" x14ac:dyDescent="0.25">
      <c r="A2920" s="77" t="s">
        <v>17</v>
      </c>
      <c r="B2920" s="78" t="s">
        <v>2002</v>
      </c>
      <c r="C2920" s="78" t="s">
        <v>16</v>
      </c>
      <c r="D2920" s="78"/>
      <c r="E2920" s="79">
        <v>913</v>
      </c>
      <c r="F2920" s="55">
        <v>895.6</v>
      </c>
      <c r="G2920" s="44">
        <f t="shared" si="59"/>
        <v>0.98094194961664849</v>
      </c>
    </row>
    <row r="2921" spans="1:7" x14ac:dyDescent="0.25">
      <c r="A2921" s="77" t="s">
        <v>1292</v>
      </c>
      <c r="B2921" s="78" t="s">
        <v>2002</v>
      </c>
      <c r="C2921" s="78" t="s">
        <v>16</v>
      </c>
      <c r="D2921" s="78" t="s">
        <v>1291</v>
      </c>
      <c r="E2921" s="79">
        <v>913</v>
      </c>
      <c r="F2921" s="55">
        <v>895.6</v>
      </c>
      <c r="G2921" s="44">
        <f t="shared" si="59"/>
        <v>0.98094194961664849</v>
      </c>
    </row>
    <row r="2922" spans="1:7" ht="31.5" x14ac:dyDescent="0.25">
      <c r="A2922" s="77" t="s">
        <v>21</v>
      </c>
      <c r="B2922" s="78" t="s">
        <v>2002</v>
      </c>
      <c r="C2922" s="78" t="s">
        <v>20</v>
      </c>
      <c r="D2922" s="78"/>
      <c r="E2922" s="79">
        <v>6417.7</v>
      </c>
      <c r="F2922" s="55">
        <v>6330</v>
      </c>
      <c r="G2922" s="44">
        <f t="shared" si="59"/>
        <v>0.98633466818330562</v>
      </c>
    </row>
    <row r="2923" spans="1:7" x14ac:dyDescent="0.25">
      <c r="A2923" s="77" t="s">
        <v>1292</v>
      </c>
      <c r="B2923" s="78" t="s">
        <v>2002</v>
      </c>
      <c r="C2923" s="78" t="s">
        <v>20</v>
      </c>
      <c r="D2923" s="78" t="s">
        <v>1291</v>
      </c>
      <c r="E2923" s="79">
        <v>6417.7</v>
      </c>
      <c r="F2923" s="55">
        <v>6330</v>
      </c>
      <c r="G2923" s="44">
        <f t="shared" si="59"/>
        <v>0.98633466818330562</v>
      </c>
    </row>
    <row r="2924" spans="1:7" x14ac:dyDescent="0.25">
      <c r="A2924" s="77" t="s">
        <v>72</v>
      </c>
      <c r="B2924" s="78" t="s">
        <v>2002</v>
      </c>
      <c r="C2924" s="78" t="s">
        <v>3</v>
      </c>
      <c r="D2924" s="78"/>
      <c r="E2924" s="79">
        <v>123</v>
      </c>
      <c r="F2924" s="55">
        <v>123</v>
      </c>
      <c r="G2924" s="44">
        <f t="shared" si="59"/>
        <v>1</v>
      </c>
    </row>
    <row r="2925" spans="1:7" x14ac:dyDescent="0.25">
      <c r="A2925" s="77" t="s">
        <v>1292</v>
      </c>
      <c r="B2925" s="78" t="s">
        <v>2002</v>
      </c>
      <c r="C2925" s="78" t="s">
        <v>3</v>
      </c>
      <c r="D2925" s="78" t="s">
        <v>1291</v>
      </c>
      <c r="E2925" s="79">
        <v>123</v>
      </c>
      <c r="F2925" s="55">
        <v>123</v>
      </c>
      <c r="G2925" s="44">
        <f t="shared" si="59"/>
        <v>1</v>
      </c>
    </row>
    <row r="2926" spans="1:7" s="65" customFormat="1" ht="47.25" x14ac:dyDescent="0.25">
      <c r="A2926" s="73" t="s">
        <v>1979</v>
      </c>
      <c r="B2926" s="74" t="s">
        <v>1978</v>
      </c>
      <c r="C2926" s="74"/>
      <c r="D2926" s="74"/>
      <c r="E2926" s="75">
        <v>33495.9</v>
      </c>
      <c r="F2926" s="54">
        <v>33494.300000000003</v>
      </c>
      <c r="G2926" s="39">
        <f t="shared" si="59"/>
        <v>0.9999522329598548</v>
      </c>
    </row>
    <row r="2927" spans="1:7" s="65" customFormat="1" ht="63" x14ac:dyDescent="0.25">
      <c r="A2927" s="73" t="s">
        <v>1981</v>
      </c>
      <c r="B2927" s="74" t="s">
        <v>1980</v>
      </c>
      <c r="C2927" s="74"/>
      <c r="D2927" s="74"/>
      <c r="E2927" s="75">
        <v>25353.1</v>
      </c>
      <c r="F2927" s="54">
        <v>25352.799999999999</v>
      </c>
      <c r="G2927" s="39">
        <f t="shared" si="59"/>
        <v>0.99998816712749139</v>
      </c>
    </row>
    <row r="2928" spans="1:7" s="65" customFormat="1" ht="31.5" x14ac:dyDescent="0.25">
      <c r="A2928" s="73" t="s">
        <v>15</v>
      </c>
      <c r="B2928" s="74" t="s">
        <v>1983</v>
      </c>
      <c r="C2928" s="74"/>
      <c r="D2928" s="74"/>
      <c r="E2928" s="75">
        <v>21001.9</v>
      </c>
      <c r="F2928" s="54">
        <v>21001.8</v>
      </c>
      <c r="G2928" s="39">
        <f t="shared" si="59"/>
        <v>0.999995238526038</v>
      </c>
    </row>
    <row r="2929" spans="1:7" ht="61.5" customHeight="1" x14ac:dyDescent="0.25">
      <c r="A2929" s="77" t="s">
        <v>17</v>
      </c>
      <c r="B2929" s="78" t="s">
        <v>1983</v>
      </c>
      <c r="C2929" s="78" t="s">
        <v>16</v>
      </c>
      <c r="D2929" s="78"/>
      <c r="E2929" s="79">
        <v>21001.9</v>
      </c>
      <c r="F2929" s="55">
        <v>21001.8</v>
      </c>
      <c r="G2929" s="44">
        <f t="shared" si="59"/>
        <v>0.999995238526038</v>
      </c>
    </row>
    <row r="2930" spans="1:7" x14ac:dyDescent="0.25">
      <c r="A2930" s="77" t="s">
        <v>7</v>
      </c>
      <c r="B2930" s="78" t="s">
        <v>1983</v>
      </c>
      <c r="C2930" s="78" t="s">
        <v>16</v>
      </c>
      <c r="D2930" s="78" t="s">
        <v>6</v>
      </c>
      <c r="E2930" s="79">
        <v>21001.9</v>
      </c>
      <c r="F2930" s="55">
        <v>21001.8</v>
      </c>
      <c r="G2930" s="44">
        <f t="shared" si="59"/>
        <v>0.999995238526038</v>
      </c>
    </row>
    <row r="2931" spans="1:7" s="65" customFormat="1" ht="31.5" x14ac:dyDescent="0.25">
      <c r="A2931" s="73" t="s">
        <v>19</v>
      </c>
      <c r="B2931" s="74" t="s">
        <v>1984</v>
      </c>
      <c r="C2931" s="74"/>
      <c r="D2931" s="74"/>
      <c r="E2931" s="75">
        <v>66.5</v>
      </c>
      <c r="F2931" s="54">
        <v>66.3</v>
      </c>
      <c r="G2931" s="39">
        <f t="shared" si="59"/>
        <v>0.99699248120300743</v>
      </c>
    </row>
    <row r="2932" spans="1:7" ht="61.5" customHeight="1" x14ac:dyDescent="0.25">
      <c r="A2932" s="77" t="s">
        <v>17</v>
      </c>
      <c r="B2932" s="78" t="s">
        <v>1984</v>
      </c>
      <c r="C2932" s="78" t="s">
        <v>16</v>
      </c>
      <c r="D2932" s="78"/>
      <c r="E2932" s="79">
        <v>40.200000000000003</v>
      </c>
      <c r="F2932" s="55">
        <v>40.1</v>
      </c>
      <c r="G2932" s="44">
        <f t="shared" si="59"/>
        <v>0.99751243781094523</v>
      </c>
    </row>
    <row r="2933" spans="1:7" x14ac:dyDescent="0.25">
      <c r="A2933" s="77" t="s">
        <v>7</v>
      </c>
      <c r="B2933" s="78" t="s">
        <v>1984</v>
      </c>
      <c r="C2933" s="78" t="s">
        <v>16</v>
      </c>
      <c r="D2933" s="78" t="s">
        <v>6</v>
      </c>
      <c r="E2933" s="79">
        <v>40.200000000000003</v>
      </c>
      <c r="F2933" s="55">
        <v>40.1</v>
      </c>
      <c r="G2933" s="44">
        <f t="shared" si="59"/>
        <v>0.99751243781094523</v>
      </c>
    </row>
    <row r="2934" spans="1:7" ht="31.5" x14ac:dyDescent="0.25">
      <c r="A2934" s="77" t="s">
        <v>21</v>
      </c>
      <c r="B2934" s="78" t="s">
        <v>1984</v>
      </c>
      <c r="C2934" s="78" t="s">
        <v>20</v>
      </c>
      <c r="D2934" s="78"/>
      <c r="E2934" s="79">
        <v>26.3</v>
      </c>
      <c r="F2934" s="55">
        <v>26.2</v>
      </c>
      <c r="G2934" s="44">
        <f t="shared" si="59"/>
        <v>0.99619771863117867</v>
      </c>
    </row>
    <row r="2935" spans="1:7" x14ac:dyDescent="0.25">
      <c r="A2935" s="77" t="s">
        <v>7</v>
      </c>
      <c r="B2935" s="78" t="s">
        <v>1984</v>
      </c>
      <c r="C2935" s="78" t="s">
        <v>20</v>
      </c>
      <c r="D2935" s="78" t="s">
        <v>6</v>
      </c>
      <c r="E2935" s="79">
        <v>26.3</v>
      </c>
      <c r="F2935" s="55">
        <v>26.2</v>
      </c>
      <c r="G2935" s="44">
        <f t="shared" si="59"/>
        <v>0.99619771863117867</v>
      </c>
    </row>
    <row r="2936" spans="1:7" s="65" customFormat="1" ht="94.5" x14ac:dyDescent="0.25">
      <c r="A2936" s="73" t="s">
        <v>39</v>
      </c>
      <c r="B2936" s="74" t="s">
        <v>1982</v>
      </c>
      <c r="C2936" s="74"/>
      <c r="D2936" s="74"/>
      <c r="E2936" s="75">
        <v>4284.7</v>
      </c>
      <c r="F2936" s="54">
        <v>4284.7</v>
      </c>
      <c r="G2936" s="39">
        <f t="shared" si="59"/>
        <v>1</v>
      </c>
    </row>
    <row r="2937" spans="1:7" ht="61.5" customHeight="1" x14ac:dyDescent="0.25">
      <c r="A2937" s="77" t="s">
        <v>17</v>
      </c>
      <c r="B2937" s="78" t="s">
        <v>1982</v>
      </c>
      <c r="C2937" s="78" t="s">
        <v>16</v>
      </c>
      <c r="D2937" s="78"/>
      <c r="E2937" s="79">
        <v>4190</v>
      </c>
      <c r="F2937" s="55">
        <v>4190</v>
      </c>
      <c r="G2937" s="44">
        <f t="shared" ref="G2937:G3000" si="60">F2937/E2937</f>
        <v>1</v>
      </c>
    </row>
    <row r="2938" spans="1:7" ht="31.5" x14ac:dyDescent="0.25">
      <c r="A2938" s="77" t="s">
        <v>1787</v>
      </c>
      <c r="B2938" s="78" t="s">
        <v>1982</v>
      </c>
      <c r="C2938" s="78" t="s">
        <v>16</v>
      </c>
      <c r="D2938" s="78" t="s">
        <v>1786</v>
      </c>
      <c r="E2938" s="79">
        <v>4190</v>
      </c>
      <c r="F2938" s="55">
        <v>4190</v>
      </c>
      <c r="G2938" s="44">
        <f t="shared" si="60"/>
        <v>1</v>
      </c>
    </row>
    <row r="2939" spans="1:7" ht="31.5" x14ac:dyDescent="0.25">
      <c r="A2939" s="77" t="s">
        <v>21</v>
      </c>
      <c r="B2939" s="78" t="s">
        <v>1982</v>
      </c>
      <c r="C2939" s="78" t="s">
        <v>20</v>
      </c>
      <c r="D2939" s="78"/>
      <c r="E2939" s="79">
        <v>93.9</v>
      </c>
      <c r="F2939" s="55">
        <v>93.9</v>
      </c>
      <c r="G2939" s="44">
        <f t="shared" si="60"/>
        <v>1</v>
      </c>
    </row>
    <row r="2940" spans="1:7" ht="31.5" x14ac:dyDescent="0.25">
      <c r="A2940" s="77" t="s">
        <v>1787</v>
      </c>
      <c r="B2940" s="78" t="s">
        <v>1982</v>
      </c>
      <c r="C2940" s="78" t="s">
        <v>20</v>
      </c>
      <c r="D2940" s="78" t="s">
        <v>1786</v>
      </c>
      <c r="E2940" s="79">
        <v>93.9</v>
      </c>
      <c r="F2940" s="55">
        <v>93.9</v>
      </c>
      <c r="G2940" s="44">
        <f t="shared" si="60"/>
        <v>1</v>
      </c>
    </row>
    <row r="2941" spans="1:7" x14ac:dyDescent="0.25">
      <c r="A2941" s="77" t="s">
        <v>72</v>
      </c>
      <c r="B2941" s="78" t="s">
        <v>1982</v>
      </c>
      <c r="C2941" s="78" t="s">
        <v>3</v>
      </c>
      <c r="D2941" s="78"/>
      <c r="E2941" s="79">
        <v>0.8</v>
      </c>
      <c r="F2941" s="55">
        <v>0.8</v>
      </c>
      <c r="G2941" s="44">
        <f t="shared" si="60"/>
        <v>1</v>
      </c>
    </row>
    <row r="2942" spans="1:7" ht="31.5" x14ac:dyDescent="0.25">
      <c r="A2942" s="77" t="s">
        <v>1787</v>
      </c>
      <c r="B2942" s="78" t="s">
        <v>1982</v>
      </c>
      <c r="C2942" s="78" t="s">
        <v>3</v>
      </c>
      <c r="D2942" s="78" t="s">
        <v>1786</v>
      </c>
      <c r="E2942" s="79">
        <v>0.8</v>
      </c>
      <c r="F2942" s="55">
        <v>0.8</v>
      </c>
      <c r="G2942" s="44">
        <f t="shared" si="60"/>
        <v>1</v>
      </c>
    </row>
    <row r="2943" spans="1:7" s="65" customFormat="1" ht="47.25" x14ac:dyDescent="0.25">
      <c r="A2943" s="73" t="s">
        <v>1986</v>
      </c>
      <c r="B2943" s="74" t="s">
        <v>1985</v>
      </c>
      <c r="C2943" s="74"/>
      <c r="D2943" s="74"/>
      <c r="E2943" s="75">
        <v>8142.8</v>
      </c>
      <c r="F2943" s="54">
        <v>8141.5</v>
      </c>
      <c r="G2943" s="39">
        <f t="shared" si="60"/>
        <v>0.99984034975684033</v>
      </c>
    </row>
    <row r="2944" spans="1:7" s="65" customFormat="1" ht="94.5" x14ac:dyDescent="0.25">
      <c r="A2944" s="73" t="s">
        <v>1988</v>
      </c>
      <c r="B2944" s="74" t="s">
        <v>1987</v>
      </c>
      <c r="C2944" s="74"/>
      <c r="D2944" s="74"/>
      <c r="E2944" s="75">
        <v>604.9</v>
      </c>
      <c r="F2944" s="54">
        <v>604.1</v>
      </c>
      <c r="G2944" s="39">
        <f t="shared" si="60"/>
        <v>0.99867746734997531</v>
      </c>
    </row>
    <row r="2945" spans="1:7" ht="31.5" x14ac:dyDescent="0.25">
      <c r="A2945" s="77" t="s">
        <v>41</v>
      </c>
      <c r="B2945" s="78" t="s">
        <v>1987</v>
      </c>
      <c r="C2945" s="78" t="s">
        <v>40</v>
      </c>
      <c r="D2945" s="78"/>
      <c r="E2945" s="79">
        <v>604.9</v>
      </c>
      <c r="F2945" s="55">
        <v>604.1</v>
      </c>
      <c r="G2945" s="44">
        <f t="shared" si="60"/>
        <v>0.99867746734997531</v>
      </c>
    </row>
    <row r="2946" spans="1:7" x14ac:dyDescent="0.25">
      <c r="A2946" s="77" t="s">
        <v>7</v>
      </c>
      <c r="B2946" s="78" t="s">
        <v>1987</v>
      </c>
      <c r="C2946" s="78" t="s">
        <v>40</v>
      </c>
      <c r="D2946" s="78" t="s">
        <v>6</v>
      </c>
      <c r="E2946" s="79">
        <v>604.9</v>
      </c>
      <c r="F2946" s="55">
        <v>604.1</v>
      </c>
      <c r="G2946" s="44">
        <f t="shared" si="60"/>
        <v>0.99867746734997531</v>
      </c>
    </row>
    <row r="2947" spans="1:7" s="65" customFormat="1" ht="94.5" x14ac:dyDescent="0.25">
      <c r="A2947" s="73" t="s">
        <v>39</v>
      </c>
      <c r="B2947" s="74" t="s">
        <v>1989</v>
      </c>
      <c r="C2947" s="74"/>
      <c r="D2947" s="74"/>
      <c r="E2947" s="75">
        <v>7537.9</v>
      </c>
      <c r="F2947" s="54">
        <v>7537.4</v>
      </c>
      <c r="G2947" s="39">
        <f t="shared" si="60"/>
        <v>0.99993366852836996</v>
      </c>
    </row>
    <row r="2948" spans="1:7" ht="61.5" customHeight="1" x14ac:dyDescent="0.25">
      <c r="A2948" s="77" t="s">
        <v>17</v>
      </c>
      <c r="B2948" s="78" t="s">
        <v>1989</v>
      </c>
      <c r="C2948" s="78" t="s">
        <v>16</v>
      </c>
      <c r="D2948" s="78"/>
      <c r="E2948" s="79">
        <v>6669.5</v>
      </c>
      <c r="F2948" s="55">
        <v>6669.5</v>
      </c>
      <c r="G2948" s="44">
        <f t="shared" si="60"/>
        <v>1</v>
      </c>
    </row>
    <row r="2949" spans="1:7" x14ac:dyDescent="0.25">
      <c r="A2949" s="77" t="s">
        <v>7</v>
      </c>
      <c r="B2949" s="78" t="s">
        <v>1989</v>
      </c>
      <c r="C2949" s="78" t="s">
        <v>16</v>
      </c>
      <c r="D2949" s="78" t="s">
        <v>6</v>
      </c>
      <c r="E2949" s="79">
        <v>6669.5</v>
      </c>
      <c r="F2949" s="55">
        <v>6669.5</v>
      </c>
      <c r="G2949" s="44">
        <f t="shared" si="60"/>
        <v>1</v>
      </c>
    </row>
    <row r="2950" spans="1:7" ht="31.5" x14ac:dyDescent="0.25">
      <c r="A2950" s="77" t="s">
        <v>21</v>
      </c>
      <c r="B2950" s="78" t="s">
        <v>1989</v>
      </c>
      <c r="C2950" s="78" t="s">
        <v>20</v>
      </c>
      <c r="D2950" s="78"/>
      <c r="E2950" s="79">
        <v>867.6</v>
      </c>
      <c r="F2950" s="55">
        <v>867.1</v>
      </c>
      <c r="G2950" s="44">
        <f t="shared" si="60"/>
        <v>0.99942369755647764</v>
      </c>
    </row>
    <row r="2951" spans="1:7" x14ac:dyDescent="0.25">
      <c r="A2951" s="77" t="s">
        <v>7</v>
      </c>
      <c r="B2951" s="78" t="s">
        <v>1989</v>
      </c>
      <c r="C2951" s="78" t="s">
        <v>20</v>
      </c>
      <c r="D2951" s="78" t="s">
        <v>6</v>
      </c>
      <c r="E2951" s="79">
        <v>867.6</v>
      </c>
      <c r="F2951" s="55">
        <v>867.1</v>
      </c>
      <c r="G2951" s="44">
        <f t="shared" si="60"/>
        <v>0.99942369755647764</v>
      </c>
    </row>
    <row r="2952" spans="1:7" x14ac:dyDescent="0.25">
      <c r="A2952" s="77" t="s">
        <v>72</v>
      </c>
      <c r="B2952" s="78" t="s">
        <v>1989</v>
      </c>
      <c r="C2952" s="78" t="s">
        <v>3</v>
      </c>
      <c r="D2952" s="78"/>
      <c r="E2952" s="79">
        <v>0.8</v>
      </c>
      <c r="F2952" s="55">
        <v>0.8</v>
      </c>
      <c r="G2952" s="44">
        <f t="shared" si="60"/>
        <v>1</v>
      </c>
    </row>
    <row r="2953" spans="1:7" x14ac:dyDescent="0.25">
      <c r="A2953" s="77" t="s">
        <v>7</v>
      </c>
      <c r="B2953" s="78" t="s">
        <v>1989</v>
      </c>
      <c r="C2953" s="78" t="s">
        <v>3</v>
      </c>
      <c r="D2953" s="78" t="s">
        <v>6</v>
      </c>
      <c r="E2953" s="79">
        <v>0.8</v>
      </c>
      <c r="F2953" s="55">
        <v>0.8</v>
      </c>
      <c r="G2953" s="44">
        <f t="shared" si="60"/>
        <v>1</v>
      </c>
    </row>
    <row r="2954" spans="1:7" s="65" customFormat="1" ht="63" x14ac:dyDescent="0.25">
      <c r="A2954" s="73" t="s">
        <v>1506</v>
      </c>
      <c r="B2954" s="74" t="s">
        <v>1505</v>
      </c>
      <c r="C2954" s="74"/>
      <c r="D2954" s="74"/>
      <c r="E2954" s="75">
        <v>8925</v>
      </c>
      <c r="F2954" s="54">
        <v>8925</v>
      </c>
      <c r="G2954" s="39">
        <f t="shared" si="60"/>
        <v>1</v>
      </c>
    </row>
    <row r="2955" spans="1:7" s="65" customFormat="1" ht="78.75" x14ac:dyDescent="0.25">
      <c r="A2955" s="73" t="s">
        <v>1508</v>
      </c>
      <c r="B2955" s="74" t="s">
        <v>1507</v>
      </c>
      <c r="C2955" s="74"/>
      <c r="D2955" s="74"/>
      <c r="E2955" s="75">
        <v>8925</v>
      </c>
      <c r="F2955" s="54">
        <v>8925</v>
      </c>
      <c r="G2955" s="39">
        <f t="shared" si="60"/>
        <v>1</v>
      </c>
    </row>
    <row r="2956" spans="1:7" s="65" customFormat="1" ht="47.25" x14ac:dyDescent="0.25">
      <c r="A2956" s="73" t="s">
        <v>1510</v>
      </c>
      <c r="B2956" s="74" t="s">
        <v>1509</v>
      </c>
      <c r="C2956" s="74"/>
      <c r="D2956" s="74"/>
      <c r="E2956" s="75">
        <v>8925</v>
      </c>
      <c r="F2956" s="54">
        <v>8925</v>
      </c>
      <c r="G2956" s="39">
        <f t="shared" si="60"/>
        <v>1</v>
      </c>
    </row>
    <row r="2957" spans="1:7" x14ac:dyDescent="0.25">
      <c r="A2957" s="77" t="s">
        <v>113</v>
      </c>
      <c r="B2957" s="78" t="s">
        <v>1509</v>
      </c>
      <c r="C2957" s="78" t="s">
        <v>112</v>
      </c>
      <c r="D2957" s="78"/>
      <c r="E2957" s="79">
        <v>8925</v>
      </c>
      <c r="F2957" s="55">
        <v>8925</v>
      </c>
      <c r="G2957" s="44">
        <f t="shared" si="60"/>
        <v>1</v>
      </c>
    </row>
    <row r="2958" spans="1:7" x14ac:dyDescent="0.25">
      <c r="A2958" s="77" t="s">
        <v>1292</v>
      </c>
      <c r="B2958" s="78" t="s">
        <v>1509</v>
      </c>
      <c r="C2958" s="78" t="s">
        <v>112</v>
      </c>
      <c r="D2958" s="78" t="s">
        <v>1291</v>
      </c>
      <c r="E2958" s="79">
        <v>8925</v>
      </c>
      <c r="F2958" s="55">
        <v>8925</v>
      </c>
      <c r="G2958" s="44">
        <f t="shared" si="60"/>
        <v>1</v>
      </c>
    </row>
    <row r="2959" spans="1:7" s="65" customFormat="1" ht="31.5" x14ac:dyDescent="0.25">
      <c r="A2959" s="73" t="s">
        <v>1970</v>
      </c>
      <c r="B2959" s="74" t="s">
        <v>1969</v>
      </c>
      <c r="C2959" s="74"/>
      <c r="D2959" s="74"/>
      <c r="E2959" s="75">
        <v>455451</v>
      </c>
      <c r="F2959" s="54">
        <v>455450</v>
      </c>
      <c r="G2959" s="39">
        <f t="shared" si="60"/>
        <v>0.99999780437412589</v>
      </c>
    </row>
    <row r="2960" spans="1:7" s="65" customFormat="1" ht="47.25" x14ac:dyDescent="0.25">
      <c r="A2960" s="73" t="s">
        <v>1972</v>
      </c>
      <c r="B2960" s="74" t="s">
        <v>1971</v>
      </c>
      <c r="C2960" s="74"/>
      <c r="D2960" s="74"/>
      <c r="E2960" s="75">
        <v>257916.3</v>
      </c>
      <c r="F2960" s="54">
        <v>257915.4</v>
      </c>
      <c r="G2960" s="39">
        <f t="shared" si="60"/>
        <v>0.99999651049584692</v>
      </c>
    </row>
    <row r="2961" spans="1:7" s="65" customFormat="1" ht="31.5" x14ac:dyDescent="0.25">
      <c r="A2961" s="73" t="s">
        <v>15</v>
      </c>
      <c r="B2961" s="74" t="s">
        <v>1973</v>
      </c>
      <c r="C2961" s="74"/>
      <c r="D2961" s="74"/>
      <c r="E2961" s="75">
        <v>251459.1</v>
      </c>
      <c r="F2961" s="54">
        <v>251459.1</v>
      </c>
      <c r="G2961" s="39">
        <f t="shared" si="60"/>
        <v>1</v>
      </c>
    </row>
    <row r="2962" spans="1:7" ht="61.5" customHeight="1" x14ac:dyDescent="0.25">
      <c r="A2962" s="77" t="s">
        <v>17</v>
      </c>
      <c r="B2962" s="78" t="s">
        <v>1973</v>
      </c>
      <c r="C2962" s="78" t="s">
        <v>16</v>
      </c>
      <c r="D2962" s="78"/>
      <c r="E2962" s="79">
        <v>251459.1</v>
      </c>
      <c r="F2962" s="55">
        <v>251459.1</v>
      </c>
      <c r="G2962" s="44">
        <f t="shared" si="60"/>
        <v>1</v>
      </c>
    </row>
    <row r="2963" spans="1:7" x14ac:dyDescent="0.25">
      <c r="A2963" s="77" t="s">
        <v>1781</v>
      </c>
      <c r="B2963" s="78" t="s">
        <v>1973</v>
      </c>
      <c r="C2963" s="78" t="s">
        <v>16</v>
      </c>
      <c r="D2963" s="78" t="s">
        <v>1780</v>
      </c>
      <c r="E2963" s="79">
        <v>251459.1</v>
      </c>
      <c r="F2963" s="55">
        <v>251459.1</v>
      </c>
      <c r="G2963" s="44">
        <f t="shared" si="60"/>
        <v>1</v>
      </c>
    </row>
    <row r="2964" spans="1:7" s="65" customFormat="1" ht="31.5" x14ac:dyDescent="0.25">
      <c r="A2964" s="73" t="s">
        <v>19</v>
      </c>
      <c r="B2964" s="74" t="s">
        <v>1974</v>
      </c>
      <c r="C2964" s="74"/>
      <c r="D2964" s="74"/>
      <c r="E2964" s="75">
        <v>6457.2</v>
      </c>
      <c r="F2964" s="54">
        <v>6456.3</v>
      </c>
      <c r="G2964" s="39">
        <f t="shared" si="60"/>
        <v>0.99986062070247173</v>
      </c>
    </row>
    <row r="2965" spans="1:7" ht="61.5" customHeight="1" x14ac:dyDescent="0.25">
      <c r="A2965" s="77" t="s">
        <v>17</v>
      </c>
      <c r="B2965" s="78" t="s">
        <v>1974</v>
      </c>
      <c r="C2965" s="78" t="s">
        <v>16</v>
      </c>
      <c r="D2965" s="78"/>
      <c r="E2965" s="79">
        <v>2689.9</v>
      </c>
      <c r="F2965" s="55">
        <v>2689.7</v>
      </c>
      <c r="G2965" s="44">
        <f t="shared" si="60"/>
        <v>0.99992564779359816</v>
      </c>
    </row>
    <row r="2966" spans="1:7" x14ac:dyDescent="0.25">
      <c r="A2966" s="77" t="s">
        <v>1781</v>
      </c>
      <c r="B2966" s="78" t="s">
        <v>1974</v>
      </c>
      <c r="C2966" s="78" t="s">
        <v>16</v>
      </c>
      <c r="D2966" s="78" t="s">
        <v>1780</v>
      </c>
      <c r="E2966" s="79">
        <v>2689.9</v>
      </c>
      <c r="F2966" s="55">
        <v>2689.7</v>
      </c>
      <c r="G2966" s="44">
        <f t="shared" si="60"/>
        <v>0.99992564779359816</v>
      </c>
    </row>
    <row r="2967" spans="1:7" ht="31.5" x14ac:dyDescent="0.25">
      <c r="A2967" s="77" t="s">
        <v>21</v>
      </c>
      <c r="B2967" s="78" t="s">
        <v>1974</v>
      </c>
      <c r="C2967" s="78" t="s">
        <v>20</v>
      </c>
      <c r="D2967" s="78"/>
      <c r="E2967" s="79">
        <v>3753.8</v>
      </c>
      <c r="F2967" s="55">
        <v>3753.5</v>
      </c>
      <c r="G2967" s="44">
        <f t="shared" si="60"/>
        <v>0.99992008098460217</v>
      </c>
    </row>
    <row r="2968" spans="1:7" x14ac:dyDescent="0.25">
      <c r="A2968" s="77" t="s">
        <v>1781</v>
      </c>
      <c r="B2968" s="78" t="s">
        <v>1974</v>
      </c>
      <c r="C2968" s="78" t="s">
        <v>20</v>
      </c>
      <c r="D2968" s="78" t="s">
        <v>1780</v>
      </c>
      <c r="E2968" s="79">
        <v>3753.8</v>
      </c>
      <c r="F2968" s="55">
        <v>3753.5</v>
      </c>
      <c r="G2968" s="44">
        <f t="shared" si="60"/>
        <v>0.99992008098460217</v>
      </c>
    </row>
    <row r="2969" spans="1:7" x14ac:dyDescent="0.25">
      <c r="A2969" s="77" t="s">
        <v>81</v>
      </c>
      <c r="B2969" s="78" t="s">
        <v>1974</v>
      </c>
      <c r="C2969" s="78" t="s">
        <v>80</v>
      </c>
      <c r="D2969" s="78"/>
      <c r="E2969" s="79">
        <v>11</v>
      </c>
      <c r="F2969" s="55">
        <v>11</v>
      </c>
      <c r="G2969" s="44">
        <f t="shared" si="60"/>
        <v>1</v>
      </c>
    </row>
    <row r="2970" spans="1:7" x14ac:dyDescent="0.25">
      <c r="A2970" s="77" t="s">
        <v>1781</v>
      </c>
      <c r="B2970" s="78" t="s">
        <v>1974</v>
      </c>
      <c r="C2970" s="78" t="s">
        <v>80</v>
      </c>
      <c r="D2970" s="78" t="s">
        <v>1780</v>
      </c>
      <c r="E2970" s="79">
        <v>11</v>
      </c>
      <c r="F2970" s="55">
        <v>11</v>
      </c>
      <c r="G2970" s="44">
        <f t="shared" si="60"/>
        <v>1</v>
      </c>
    </row>
    <row r="2971" spans="1:7" x14ac:dyDescent="0.25">
      <c r="A2971" s="77" t="s">
        <v>72</v>
      </c>
      <c r="B2971" s="78" t="s">
        <v>1974</v>
      </c>
      <c r="C2971" s="78" t="s">
        <v>3</v>
      </c>
      <c r="D2971" s="78"/>
      <c r="E2971" s="79">
        <v>2.5</v>
      </c>
      <c r="F2971" s="55">
        <v>2.1</v>
      </c>
      <c r="G2971" s="44">
        <f t="shared" si="60"/>
        <v>0.84000000000000008</v>
      </c>
    </row>
    <row r="2972" spans="1:7" x14ac:dyDescent="0.25">
      <c r="A2972" s="77" t="s">
        <v>1781</v>
      </c>
      <c r="B2972" s="78" t="s">
        <v>1974</v>
      </c>
      <c r="C2972" s="78" t="s">
        <v>3</v>
      </c>
      <c r="D2972" s="78" t="s">
        <v>1780</v>
      </c>
      <c r="E2972" s="79">
        <v>2.5</v>
      </c>
      <c r="F2972" s="55">
        <v>2.1</v>
      </c>
      <c r="G2972" s="44">
        <f t="shared" si="60"/>
        <v>0.84000000000000008</v>
      </c>
    </row>
    <row r="2973" spans="1:7" s="65" customFormat="1" ht="31.5" x14ac:dyDescent="0.25">
      <c r="A2973" s="73" t="s">
        <v>1976</v>
      </c>
      <c r="B2973" s="74" t="s">
        <v>1975</v>
      </c>
      <c r="C2973" s="74"/>
      <c r="D2973" s="74"/>
      <c r="E2973" s="75">
        <v>197534.7</v>
      </c>
      <c r="F2973" s="54">
        <v>197534.6</v>
      </c>
      <c r="G2973" s="39">
        <f t="shared" si="60"/>
        <v>0.99999949375983055</v>
      </c>
    </row>
    <row r="2974" spans="1:7" s="65" customFormat="1" ht="94.5" x14ac:dyDescent="0.25">
      <c r="A2974" s="73" t="s">
        <v>39</v>
      </c>
      <c r="B2974" s="74" t="s">
        <v>1977</v>
      </c>
      <c r="C2974" s="74"/>
      <c r="D2974" s="74"/>
      <c r="E2974" s="75">
        <v>197534.7</v>
      </c>
      <c r="F2974" s="54">
        <v>197534.6</v>
      </c>
      <c r="G2974" s="39">
        <f t="shared" si="60"/>
        <v>0.99999949375983055</v>
      </c>
    </row>
    <row r="2975" spans="1:7" ht="61.5" customHeight="1" x14ac:dyDescent="0.25">
      <c r="A2975" s="77" t="s">
        <v>17</v>
      </c>
      <c r="B2975" s="78" t="s">
        <v>1977</v>
      </c>
      <c r="C2975" s="78" t="s">
        <v>16</v>
      </c>
      <c r="D2975" s="78"/>
      <c r="E2975" s="79">
        <v>70508.2</v>
      </c>
      <c r="F2975" s="55">
        <v>70508.2</v>
      </c>
      <c r="G2975" s="44">
        <f t="shared" si="60"/>
        <v>1</v>
      </c>
    </row>
    <row r="2976" spans="1:7" x14ac:dyDescent="0.25">
      <c r="A2976" s="77" t="s">
        <v>1781</v>
      </c>
      <c r="B2976" s="78" t="s">
        <v>1977</v>
      </c>
      <c r="C2976" s="78" t="s">
        <v>16</v>
      </c>
      <c r="D2976" s="78" t="s">
        <v>1780</v>
      </c>
      <c r="E2976" s="79">
        <v>70508.2</v>
      </c>
      <c r="F2976" s="55">
        <v>70508.2</v>
      </c>
      <c r="G2976" s="44">
        <f t="shared" si="60"/>
        <v>1</v>
      </c>
    </row>
    <row r="2977" spans="1:8" ht="31.5" x14ac:dyDescent="0.25">
      <c r="A2977" s="77" t="s">
        <v>21</v>
      </c>
      <c r="B2977" s="78" t="s">
        <v>1977</v>
      </c>
      <c r="C2977" s="78" t="s">
        <v>20</v>
      </c>
      <c r="D2977" s="78"/>
      <c r="E2977" s="79">
        <v>126127.4</v>
      </c>
      <c r="F2977" s="55">
        <v>126127.3</v>
      </c>
      <c r="G2977" s="44">
        <f t="shared" si="60"/>
        <v>0.99999920715086499</v>
      </c>
    </row>
    <row r="2978" spans="1:8" x14ac:dyDescent="0.25">
      <c r="A2978" s="77" t="s">
        <v>1781</v>
      </c>
      <c r="B2978" s="78" t="s">
        <v>1977</v>
      </c>
      <c r="C2978" s="78" t="s">
        <v>20</v>
      </c>
      <c r="D2978" s="78" t="s">
        <v>1780</v>
      </c>
      <c r="E2978" s="79">
        <v>126127.4</v>
      </c>
      <c r="F2978" s="55">
        <v>126127.3</v>
      </c>
      <c r="G2978" s="44">
        <f t="shared" si="60"/>
        <v>0.99999920715086499</v>
      </c>
    </row>
    <row r="2979" spans="1:8" x14ac:dyDescent="0.25">
      <c r="A2979" s="77" t="s">
        <v>72</v>
      </c>
      <c r="B2979" s="78" t="s">
        <v>1977</v>
      </c>
      <c r="C2979" s="78" t="s">
        <v>3</v>
      </c>
      <c r="D2979" s="78"/>
      <c r="E2979" s="79">
        <v>899.1</v>
      </c>
      <c r="F2979" s="55">
        <v>899.1</v>
      </c>
      <c r="G2979" s="44">
        <f t="shared" si="60"/>
        <v>1</v>
      </c>
    </row>
    <row r="2980" spans="1:8" x14ac:dyDescent="0.25">
      <c r="A2980" s="77" t="s">
        <v>1781</v>
      </c>
      <c r="B2980" s="78" t="s">
        <v>1977</v>
      </c>
      <c r="C2980" s="78" t="s">
        <v>3</v>
      </c>
      <c r="D2980" s="78" t="s">
        <v>1780</v>
      </c>
      <c r="E2980" s="79">
        <v>899.1</v>
      </c>
      <c r="F2980" s="55">
        <v>899.1</v>
      </c>
      <c r="G2980" s="44">
        <f t="shared" si="60"/>
        <v>1</v>
      </c>
    </row>
    <row r="2981" spans="1:8" s="65" customFormat="1" x14ac:dyDescent="0.25">
      <c r="A2981" s="73" t="s">
        <v>1228</v>
      </c>
      <c r="B2981" s="74" t="s">
        <v>1227</v>
      </c>
      <c r="C2981" s="74"/>
      <c r="D2981" s="74"/>
      <c r="E2981" s="75">
        <f>512943.2+0.1-0.4+0.3</f>
        <v>512943.19999999995</v>
      </c>
      <c r="F2981" s="54">
        <v>498617</v>
      </c>
      <c r="G2981" s="39">
        <f t="shared" si="60"/>
        <v>0.97207059183161026</v>
      </c>
      <c r="H2981" s="76"/>
    </row>
    <row r="2982" spans="1:8" s="65" customFormat="1" ht="31.5" x14ac:dyDescent="0.25">
      <c r="A2982" s="73" t="s">
        <v>1674</v>
      </c>
      <c r="B2982" s="74" t="s">
        <v>1673</v>
      </c>
      <c r="C2982" s="74"/>
      <c r="D2982" s="74"/>
      <c r="E2982" s="75">
        <v>229562.4</v>
      </c>
      <c r="F2982" s="54">
        <v>223781.3</v>
      </c>
      <c r="G2982" s="39">
        <f t="shared" si="60"/>
        <v>0.97481686896460396</v>
      </c>
    </row>
    <row r="2983" spans="1:8" s="65" customFormat="1" ht="31.5" x14ac:dyDescent="0.25">
      <c r="A2983" s="73" t="s">
        <v>1676</v>
      </c>
      <c r="B2983" s="74" t="s">
        <v>1675</v>
      </c>
      <c r="C2983" s="74"/>
      <c r="D2983" s="74"/>
      <c r="E2983" s="75">
        <v>3112.9</v>
      </c>
      <c r="F2983" s="54">
        <v>2885.9</v>
      </c>
      <c r="G2983" s="39">
        <f t="shared" si="60"/>
        <v>0.92707764464004627</v>
      </c>
    </row>
    <row r="2984" spans="1:8" s="65" customFormat="1" ht="31.5" x14ac:dyDescent="0.25">
      <c r="A2984" s="73" t="s">
        <v>15</v>
      </c>
      <c r="B2984" s="74" t="s">
        <v>1677</v>
      </c>
      <c r="C2984" s="74"/>
      <c r="D2984" s="74"/>
      <c r="E2984" s="75">
        <v>3089</v>
      </c>
      <c r="F2984" s="54">
        <v>2882.5</v>
      </c>
      <c r="G2984" s="39">
        <f t="shared" si="60"/>
        <v>0.93314988669472321</v>
      </c>
    </row>
    <row r="2985" spans="1:8" ht="61.5" customHeight="1" x14ac:dyDescent="0.25">
      <c r="A2985" s="77" t="s">
        <v>17</v>
      </c>
      <c r="B2985" s="78" t="s">
        <v>1677</v>
      </c>
      <c r="C2985" s="78" t="s">
        <v>16</v>
      </c>
      <c r="D2985" s="78"/>
      <c r="E2985" s="79">
        <v>3089</v>
      </c>
      <c r="F2985" s="55">
        <v>2882.5</v>
      </c>
      <c r="G2985" s="44">
        <f t="shared" si="60"/>
        <v>0.93314988669472321</v>
      </c>
    </row>
    <row r="2986" spans="1:8" ht="44.25" customHeight="1" x14ac:dyDescent="0.25">
      <c r="A2986" s="77" t="s">
        <v>1672</v>
      </c>
      <c r="B2986" s="78" t="s">
        <v>1677</v>
      </c>
      <c r="C2986" s="78" t="s">
        <v>16</v>
      </c>
      <c r="D2986" s="78" t="s">
        <v>1671</v>
      </c>
      <c r="E2986" s="79">
        <v>3089</v>
      </c>
      <c r="F2986" s="55">
        <v>2882.5</v>
      </c>
      <c r="G2986" s="44">
        <f t="shared" si="60"/>
        <v>0.93314988669472321</v>
      </c>
    </row>
    <row r="2987" spans="1:8" s="65" customFormat="1" ht="31.5" x14ac:dyDescent="0.25">
      <c r="A2987" s="73" t="s">
        <v>19</v>
      </c>
      <c r="B2987" s="74" t="s">
        <v>1678</v>
      </c>
      <c r="C2987" s="74"/>
      <c r="D2987" s="74"/>
      <c r="E2987" s="75">
        <v>23.9</v>
      </c>
      <c r="F2987" s="54">
        <v>3.4</v>
      </c>
      <c r="G2987" s="39">
        <f t="shared" si="60"/>
        <v>0.14225941422594143</v>
      </c>
    </row>
    <row r="2988" spans="1:8" ht="61.5" customHeight="1" x14ac:dyDescent="0.25">
      <c r="A2988" s="77" t="s">
        <v>17</v>
      </c>
      <c r="B2988" s="78" t="s">
        <v>1678</v>
      </c>
      <c r="C2988" s="78" t="s">
        <v>16</v>
      </c>
      <c r="D2988" s="78"/>
      <c r="E2988" s="79">
        <v>23.9</v>
      </c>
      <c r="F2988" s="55">
        <v>3.4</v>
      </c>
      <c r="G2988" s="44">
        <f t="shared" si="60"/>
        <v>0.14225941422594143</v>
      </c>
    </row>
    <row r="2989" spans="1:8" ht="44.25" customHeight="1" x14ac:dyDescent="0.25">
      <c r="A2989" s="77" t="s">
        <v>1672</v>
      </c>
      <c r="B2989" s="78" t="s">
        <v>1678</v>
      </c>
      <c r="C2989" s="78" t="s">
        <v>16</v>
      </c>
      <c r="D2989" s="78" t="s">
        <v>1671</v>
      </c>
      <c r="E2989" s="79">
        <v>23.9</v>
      </c>
      <c r="F2989" s="55">
        <v>3.4</v>
      </c>
      <c r="G2989" s="44">
        <f t="shared" si="60"/>
        <v>0.14225941422594143</v>
      </c>
    </row>
    <row r="2990" spans="1:8" s="65" customFormat="1" ht="31.5" x14ac:dyDescent="0.25">
      <c r="A2990" s="73" t="s">
        <v>1680</v>
      </c>
      <c r="B2990" s="74" t="s">
        <v>1679</v>
      </c>
      <c r="C2990" s="74"/>
      <c r="D2990" s="74"/>
      <c r="E2990" s="75">
        <v>180318.8</v>
      </c>
      <c r="F2990" s="54">
        <v>176720.6</v>
      </c>
      <c r="G2990" s="39">
        <f t="shared" si="60"/>
        <v>0.98004534191664994</v>
      </c>
    </row>
    <row r="2991" spans="1:8" s="65" customFormat="1" ht="31.5" x14ac:dyDescent="0.25">
      <c r="A2991" s="73" t="s">
        <v>15</v>
      </c>
      <c r="B2991" s="74" t="s">
        <v>1681</v>
      </c>
      <c r="C2991" s="74"/>
      <c r="D2991" s="74"/>
      <c r="E2991" s="75">
        <v>134522.20000000001</v>
      </c>
      <c r="F2991" s="54">
        <v>134092.6</v>
      </c>
      <c r="G2991" s="39">
        <f t="shared" si="60"/>
        <v>0.99680647506508213</v>
      </c>
    </row>
    <row r="2992" spans="1:8" ht="61.5" customHeight="1" x14ac:dyDescent="0.25">
      <c r="A2992" s="77" t="s">
        <v>17</v>
      </c>
      <c r="B2992" s="78" t="s">
        <v>1681</v>
      </c>
      <c r="C2992" s="78" t="s">
        <v>16</v>
      </c>
      <c r="D2992" s="78"/>
      <c r="E2992" s="79">
        <v>134522.20000000001</v>
      </c>
      <c r="F2992" s="55">
        <v>134092.6</v>
      </c>
      <c r="G2992" s="44">
        <f t="shared" si="60"/>
        <v>0.99680647506508213</v>
      </c>
    </row>
    <row r="2993" spans="1:7" ht="44.25" customHeight="1" x14ac:dyDescent="0.25">
      <c r="A2993" s="77" t="s">
        <v>1672</v>
      </c>
      <c r="B2993" s="78" t="s">
        <v>1681</v>
      </c>
      <c r="C2993" s="78" t="s">
        <v>16</v>
      </c>
      <c r="D2993" s="78" t="s">
        <v>1671</v>
      </c>
      <c r="E2993" s="79">
        <v>134522.20000000001</v>
      </c>
      <c r="F2993" s="55">
        <v>134092.6</v>
      </c>
      <c r="G2993" s="44">
        <f t="shared" si="60"/>
        <v>0.99680647506508213</v>
      </c>
    </row>
    <row r="2994" spans="1:7" s="65" customFormat="1" ht="47.25" x14ac:dyDescent="0.25">
      <c r="A2994" s="73" t="s">
        <v>1697</v>
      </c>
      <c r="B2994" s="74" t="s">
        <v>1696</v>
      </c>
      <c r="C2994" s="74"/>
      <c r="D2994" s="74"/>
      <c r="E2994" s="75">
        <v>2688</v>
      </c>
      <c r="F2994" s="54">
        <v>2532.1999999999998</v>
      </c>
      <c r="G2994" s="39">
        <f t="shared" si="60"/>
        <v>0.94203869047619038</v>
      </c>
    </row>
    <row r="2995" spans="1:7" ht="61.5" customHeight="1" x14ac:dyDescent="0.25">
      <c r="A2995" s="77" t="s">
        <v>17</v>
      </c>
      <c r="B2995" s="78" t="s">
        <v>1696</v>
      </c>
      <c r="C2995" s="78" t="s">
        <v>16</v>
      </c>
      <c r="D2995" s="78"/>
      <c r="E2995" s="79">
        <v>1184.3</v>
      </c>
      <c r="F2995" s="55">
        <v>1117.5999999999999</v>
      </c>
      <c r="G2995" s="44">
        <f t="shared" si="60"/>
        <v>0.94367981085873509</v>
      </c>
    </row>
    <row r="2996" spans="1:7" ht="31.5" x14ac:dyDescent="0.25">
      <c r="A2996" s="77" t="s">
        <v>83</v>
      </c>
      <c r="B2996" s="78" t="s">
        <v>1696</v>
      </c>
      <c r="C2996" s="78" t="s">
        <v>16</v>
      </c>
      <c r="D2996" s="78" t="s">
        <v>82</v>
      </c>
      <c r="E2996" s="79">
        <v>1184.3</v>
      </c>
      <c r="F2996" s="55">
        <v>1117.5999999999999</v>
      </c>
      <c r="G2996" s="44">
        <f t="shared" si="60"/>
        <v>0.94367981085873509</v>
      </c>
    </row>
    <row r="2997" spans="1:7" ht="31.5" x14ac:dyDescent="0.25">
      <c r="A2997" s="77" t="s">
        <v>21</v>
      </c>
      <c r="B2997" s="78" t="s">
        <v>1696</v>
      </c>
      <c r="C2997" s="78" t="s">
        <v>20</v>
      </c>
      <c r="D2997" s="78"/>
      <c r="E2997" s="79">
        <v>1503.7</v>
      </c>
      <c r="F2997" s="55">
        <v>1414.6</v>
      </c>
      <c r="G2997" s="44">
        <f t="shared" si="60"/>
        <v>0.94074615947329909</v>
      </c>
    </row>
    <row r="2998" spans="1:7" ht="31.5" x14ac:dyDescent="0.25">
      <c r="A2998" s="77" t="s">
        <v>83</v>
      </c>
      <c r="B2998" s="78" t="s">
        <v>1696</v>
      </c>
      <c r="C2998" s="78" t="s">
        <v>20</v>
      </c>
      <c r="D2998" s="78" t="s">
        <v>82</v>
      </c>
      <c r="E2998" s="79">
        <v>1503.7</v>
      </c>
      <c r="F2998" s="55">
        <v>1414.6</v>
      </c>
      <c r="G2998" s="44">
        <f t="shared" si="60"/>
        <v>0.94074615947329909</v>
      </c>
    </row>
    <row r="2999" spans="1:7" s="65" customFormat="1" ht="31.5" x14ac:dyDescent="0.25">
      <c r="A2999" s="73" t="s">
        <v>19</v>
      </c>
      <c r="B2999" s="74" t="s">
        <v>1682</v>
      </c>
      <c r="C2999" s="74"/>
      <c r="D2999" s="74"/>
      <c r="E2999" s="75">
        <v>41608.6</v>
      </c>
      <c r="F2999" s="54">
        <v>38822.5</v>
      </c>
      <c r="G2999" s="39">
        <f t="shared" si="60"/>
        <v>0.93304028494109392</v>
      </c>
    </row>
    <row r="3000" spans="1:7" ht="61.5" customHeight="1" x14ac:dyDescent="0.25">
      <c r="A3000" s="77" t="s">
        <v>17</v>
      </c>
      <c r="B3000" s="78" t="s">
        <v>1682</v>
      </c>
      <c r="C3000" s="78" t="s">
        <v>16</v>
      </c>
      <c r="D3000" s="78"/>
      <c r="E3000" s="79">
        <v>2872</v>
      </c>
      <c r="F3000" s="55">
        <v>2088.9</v>
      </c>
      <c r="G3000" s="44">
        <f t="shared" si="60"/>
        <v>0.72733286908077999</v>
      </c>
    </row>
    <row r="3001" spans="1:7" ht="44.25" customHeight="1" x14ac:dyDescent="0.25">
      <c r="A3001" s="77" t="s">
        <v>1672</v>
      </c>
      <c r="B3001" s="78" t="s">
        <v>1682</v>
      </c>
      <c r="C3001" s="78" t="s">
        <v>16</v>
      </c>
      <c r="D3001" s="78" t="s">
        <v>1671</v>
      </c>
      <c r="E3001" s="79">
        <v>2872</v>
      </c>
      <c r="F3001" s="55">
        <v>2088.9</v>
      </c>
      <c r="G3001" s="44">
        <f t="shared" ref="G3001:G3064" si="61">F3001/E3001</f>
        <v>0.72733286908077999</v>
      </c>
    </row>
    <row r="3002" spans="1:7" ht="31.5" x14ac:dyDescent="0.25">
      <c r="A3002" s="77" t="s">
        <v>21</v>
      </c>
      <c r="B3002" s="78" t="s">
        <v>1682</v>
      </c>
      <c r="C3002" s="78" t="s">
        <v>20</v>
      </c>
      <c r="D3002" s="78"/>
      <c r="E3002" s="79">
        <v>38734.199999999997</v>
      </c>
      <c r="F3002" s="55">
        <v>36731.300000000003</v>
      </c>
      <c r="G3002" s="44">
        <f t="shared" si="61"/>
        <v>0.94829117420780618</v>
      </c>
    </row>
    <row r="3003" spans="1:7" ht="44.25" customHeight="1" x14ac:dyDescent="0.25">
      <c r="A3003" s="77" t="s">
        <v>1672</v>
      </c>
      <c r="B3003" s="78" t="s">
        <v>1682</v>
      </c>
      <c r="C3003" s="78" t="s">
        <v>20</v>
      </c>
      <c r="D3003" s="78" t="s">
        <v>1671</v>
      </c>
      <c r="E3003" s="79">
        <v>38734.199999999997</v>
      </c>
      <c r="F3003" s="55">
        <v>36731.300000000003</v>
      </c>
      <c r="G3003" s="44">
        <f t="shared" si="61"/>
        <v>0.94829117420780618</v>
      </c>
    </row>
    <row r="3004" spans="1:7" x14ac:dyDescent="0.25">
      <c r="A3004" s="77" t="s">
        <v>72</v>
      </c>
      <c r="B3004" s="78" t="s">
        <v>1682</v>
      </c>
      <c r="C3004" s="78" t="s">
        <v>3</v>
      </c>
      <c r="D3004" s="78"/>
      <c r="E3004" s="79">
        <v>2.4</v>
      </c>
      <c r="F3004" s="55">
        <v>2.2999999999999998</v>
      </c>
      <c r="G3004" s="44">
        <f t="shared" si="61"/>
        <v>0.95833333333333326</v>
      </c>
    </row>
    <row r="3005" spans="1:7" ht="44.25" customHeight="1" x14ac:dyDescent="0.25">
      <c r="A3005" s="77" t="s">
        <v>1672</v>
      </c>
      <c r="B3005" s="78" t="s">
        <v>1682</v>
      </c>
      <c r="C3005" s="78" t="s">
        <v>3</v>
      </c>
      <c r="D3005" s="78" t="s">
        <v>1671</v>
      </c>
      <c r="E3005" s="79">
        <v>2.4</v>
      </c>
      <c r="F3005" s="55">
        <v>2.2999999999999998</v>
      </c>
      <c r="G3005" s="44">
        <f t="shared" si="61"/>
        <v>0.95833333333333326</v>
      </c>
    </row>
    <row r="3006" spans="1:7" s="65" customFormat="1" ht="94.5" x14ac:dyDescent="0.25">
      <c r="A3006" s="73" t="s">
        <v>39</v>
      </c>
      <c r="B3006" s="74" t="s">
        <v>1683</v>
      </c>
      <c r="C3006" s="74"/>
      <c r="D3006" s="74"/>
      <c r="E3006" s="75">
        <v>1500</v>
      </c>
      <c r="F3006" s="54">
        <v>1273.3</v>
      </c>
      <c r="G3006" s="39">
        <f t="shared" si="61"/>
        <v>0.84886666666666666</v>
      </c>
    </row>
    <row r="3007" spans="1:7" ht="31.5" x14ac:dyDescent="0.25">
      <c r="A3007" s="77" t="s">
        <v>21</v>
      </c>
      <c r="B3007" s="78" t="s">
        <v>1683</v>
      </c>
      <c r="C3007" s="78" t="s">
        <v>20</v>
      </c>
      <c r="D3007" s="78"/>
      <c r="E3007" s="79">
        <v>900</v>
      </c>
      <c r="F3007" s="55">
        <v>721.3</v>
      </c>
      <c r="G3007" s="44">
        <f t="shared" si="61"/>
        <v>0.8014444444444444</v>
      </c>
    </row>
    <row r="3008" spans="1:7" ht="44.25" customHeight="1" x14ac:dyDescent="0.25">
      <c r="A3008" s="77" t="s">
        <v>1672</v>
      </c>
      <c r="B3008" s="78" t="s">
        <v>1683</v>
      </c>
      <c r="C3008" s="78" t="s">
        <v>20</v>
      </c>
      <c r="D3008" s="78" t="s">
        <v>1671</v>
      </c>
      <c r="E3008" s="79">
        <v>900</v>
      </c>
      <c r="F3008" s="55">
        <v>721.3</v>
      </c>
      <c r="G3008" s="44">
        <f t="shared" si="61"/>
        <v>0.8014444444444444</v>
      </c>
    </row>
    <row r="3009" spans="1:7" x14ac:dyDescent="0.25">
      <c r="A3009" s="77" t="s">
        <v>81</v>
      </c>
      <c r="B3009" s="78" t="s">
        <v>1683</v>
      </c>
      <c r="C3009" s="78" t="s">
        <v>80</v>
      </c>
      <c r="D3009" s="78"/>
      <c r="E3009" s="79">
        <v>600</v>
      </c>
      <c r="F3009" s="55">
        <v>552</v>
      </c>
      <c r="G3009" s="44">
        <f t="shared" si="61"/>
        <v>0.92</v>
      </c>
    </row>
    <row r="3010" spans="1:7" ht="44.25" customHeight="1" x14ac:dyDescent="0.25">
      <c r="A3010" s="77" t="s">
        <v>1672</v>
      </c>
      <c r="B3010" s="78" t="s">
        <v>1683</v>
      </c>
      <c r="C3010" s="78" t="s">
        <v>80</v>
      </c>
      <c r="D3010" s="78" t="s">
        <v>1671</v>
      </c>
      <c r="E3010" s="79">
        <v>600</v>
      </c>
      <c r="F3010" s="55">
        <v>552</v>
      </c>
      <c r="G3010" s="44">
        <f t="shared" si="61"/>
        <v>0.92</v>
      </c>
    </row>
    <row r="3011" spans="1:7" s="65" customFormat="1" ht="47.25" x14ac:dyDescent="0.25">
      <c r="A3011" s="73" t="s">
        <v>1685</v>
      </c>
      <c r="B3011" s="74" t="s">
        <v>1684</v>
      </c>
      <c r="C3011" s="74"/>
      <c r="D3011" s="74"/>
      <c r="E3011" s="75">
        <v>5217.3999999999996</v>
      </c>
      <c r="F3011" s="54">
        <v>4823.6000000000004</v>
      </c>
      <c r="G3011" s="39">
        <f t="shared" si="61"/>
        <v>0.92452179246367938</v>
      </c>
    </row>
    <row r="3012" spans="1:7" s="65" customFormat="1" ht="31.5" x14ac:dyDescent="0.25">
      <c r="A3012" s="73" t="s">
        <v>15</v>
      </c>
      <c r="B3012" s="74" t="s">
        <v>1686</v>
      </c>
      <c r="C3012" s="74"/>
      <c r="D3012" s="74"/>
      <c r="E3012" s="75">
        <v>5124.5</v>
      </c>
      <c r="F3012" s="54">
        <v>4750.5</v>
      </c>
      <c r="G3012" s="39">
        <f t="shared" si="61"/>
        <v>0.92701726997755873</v>
      </c>
    </row>
    <row r="3013" spans="1:7" ht="61.5" customHeight="1" x14ac:dyDescent="0.25">
      <c r="A3013" s="77" t="s">
        <v>17</v>
      </c>
      <c r="B3013" s="78" t="s">
        <v>1686</v>
      </c>
      <c r="C3013" s="78" t="s">
        <v>16</v>
      </c>
      <c r="D3013" s="78"/>
      <c r="E3013" s="79">
        <v>5124.5</v>
      </c>
      <c r="F3013" s="55">
        <v>4750.5</v>
      </c>
      <c r="G3013" s="44">
        <f t="shared" si="61"/>
        <v>0.92701726997755873</v>
      </c>
    </row>
    <row r="3014" spans="1:7" ht="44.25" customHeight="1" x14ac:dyDescent="0.25">
      <c r="A3014" s="77" t="s">
        <v>1672</v>
      </c>
      <c r="B3014" s="78" t="s">
        <v>1686</v>
      </c>
      <c r="C3014" s="78" t="s">
        <v>16</v>
      </c>
      <c r="D3014" s="78" t="s">
        <v>1671</v>
      </c>
      <c r="E3014" s="79">
        <v>5124.5</v>
      </c>
      <c r="F3014" s="55">
        <v>4750.5</v>
      </c>
      <c r="G3014" s="44">
        <f t="shared" si="61"/>
        <v>0.92701726997755873</v>
      </c>
    </row>
    <row r="3015" spans="1:7" s="65" customFormat="1" ht="31.5" x14ac:dyDescent="0.25">
      <c r="A3015" s="73" t="s">
        <v>19</v>
      </c>
      <c r="B3015" s="74" t="s">
        <v>1687</v>
      </c>
      <c r="C3015" s="74"/>
      <c r="D3015" s="74"/>
      <c r="E3015" s="75">
        <v>92.9</v>
      </c>
      <c r="F3015" s="54">
        <v>73.099999999999994</v>
      </c>
      <c r="G3015" s="39">
        <f t="shared" si="61"/>
        <v>0.78686759956942942</v>
      </c>
    </row>
    <row r="3016" spans="1:7" ht="61.5" customHeight="1" x14ac:dyDescent="0.25">
      <c r="A3016" s="77" t="s">
        <v>17</v>
      </c>
      <c r="B3016" s="78" t="s">
        <v>1687</v>
      </c>
      <c r="C3016" s="78" t="s">
        <v>16</v>
      </c>
      <c r="D3016" s="78"/>
      <c r="E3016" s="79">
        <v>92.9</v>
      </c>
      <c r="F3016" s="55">
        <v>73.099999999999994</v>
      </c>
      <c r="G3016" s="44">
        <f t="shared" si="61"/>
        <v>0.78686759956942942</v>
      </c>
    </row>
    <row r="3017" spans="1:7" ht="44.25" customHeight="1" x14ac:dyDescent="0.25">
      <c r="A3017" s="77" t="s">
        <v>1672</v>
      </c>
      <c r="B3017" s="78" t="s">
        <v>1687</v>
      </c>
      <c r="C3017" s="78" t="s">
        <v>16</v>
      </c>
      <c r="D3017" s="78" t="s">
        <v>1671</v>
      </c>
      <c r="E3017" s="79">
        <v>92.9</v>
      </c>
      <c r="F3017" s="55">
        <v>73.099999999999994</v>
      </c>
      <c r="G3017" s="44">
        <f t="shared" si="61"/>
        <v>0.78686759956942942</v>
      </c>
    </row>
    <row r="3018" spans="1:7" s="65" customFormat="1" ht="47.25" x14ac:dyDescent="0.25">
      <c r="A3018" s="73" t="s">
        <v>1689</v>
      </c>
      <c r="B3018" s="74" t="s">
        <v>1688</v>
      </c>
      <c r="C3018" s="74"/>
      <c r="D3018" s="74"/>
      <c r="E3018" s="75">
        <v>40913.300000000003</v>
      </c>
      <c r="F3018" s="54">
        <v>39351.199999999997</v>
      </c>
      <c r="G3018" s="39">
        <f t="shared" si="61"/>
        <v>0.9618192617070731</v>
      </c>
    </row>
    <row r="3019" spans="1:7" s="65" customFormat="1" ht="31.5" x14ac:dyDescent="0.25">
      <c r="A3019" s="73" t="s">
        <v>15</v>
      </c>
      <c r="B3019" s="74" t="s">
        <v>1690</v>
      </c>
      <c r="C3019" s="74"/>
      <c r="D3019" s="74"/>
      <c r="E3019" s="75">
        <v>40021.1</v>
      </c>
      <c r="F3019" s="54">
        <v>38642</v>
      </c>
      <c r="G3019" s="39">
        <f t="shared" si="61"/>
        <v>0.96554067729272808</v>
      </c>
    </row>
    <row r="3020" spans="1:7" ht="61.5" customHeight="1" x14ac:dyDescent="0.25">
      <c r="A3020" s="77" t="s">
        <v>17</v>
      </c>
      <c r="B3020" s="78" t="s">
        <v>1690</v>
      </c>
      <c r="C3020" s="78" t="s">
        <v>16</v>
      </c>
      <c r="D3020" s="78"/>
      <c r="E3020" s="79">
        <v>40021.1</v>
      </c>
      <c r="F3020" s="55">
        <v>38642</v>
      </c>
      <c r="G3020" s="44">
        <f t="shared" si="61"/>
        <v>0.96554067729272808</v>
      </c>
    </row>
    <row r="3021" spans="1:7" ht="44.25" customHeight="1" x14ac:dyDescent="0.25">
      <c r="A3021" s="77" t="s">
        <v>1672</v>
      </c>
      <c r="B3021" s="78" t="s">
        <v>1690</v>
      </c>
      <c r="C3021" s="78" t="s">
        <v>16</v>
      </c>
      <c r="D3021" s="78" t="s">
        <v>1671</v>
      </c>
      <c r="E3021" s="79">
        <v>40021.1</v>
      </c>
      <c r="F3021" s="55">
        <v>38642</v>
      </c>
      <c r="G3021" s="44">
        <f t="shared" si="61"/>
        <v>0.96554067729272808</v>
      </c>
    </row>
    <row r="3022" spans="1:7" s="65" customFormat="1" ht="31.5" x14ac:dyDescent="0.25">
      <c r="A3022" s="73" t="s">
        <v>19</v>
      </c>
      <c r="B3022" s="74" t="s">
        <v>1691</v>
      </c>
      <c r="C3022" s="74"/>
      <c r="D3022" s="74"/>
      <c r="E3022" s="75">
        <v>892.2</v>
      </c>
      <c r="F3022" s="54">
        <v>709.2</v>
      </c>
      <c r="G3022" s="39">
        <f t="shared" si="61"/>
        <v>0.79488903833221247</v>
      </c>
    </row>
    <row r="3023" spans="1:7" ht="61.5" customHeight="1" x14ac:dyDescent="0.25">
      <c r="A3023" s="77" t="s">
        <v>17</v>
      </c>
      <c r="B3023" s="78" t="s">
        <v>1691</v>
      </c>
      <c r="C3023" s="78" t="s">
        <v>16</v>
      </c>
      <c r="D3023" s="78"/>
      <c r="E3023" s="79">
        <v>892.2</v>
      </c>
      <c r="F3023" s="55">
        <v>709.2</v>
      </c>
      <c r="G3023" s="44">
        <f t="shared" si="61"/>
        <v>0.79488903833221247</v>
      </c>
    </row>
    <row r="3024" spans="1:7" ht="44.25" customHeight="1" x14ac:dyDescent="0.25">
      <c r="A3024" s="77" t="s">
        <v>1672</v>
      </c>
      <c r="B3024" s="78" t="s">
        <v>1691</v>
      </c>
      <c r="C3024" s="78" t="s">
        <v>16</v>
      </c>
      <c r="D3024" s="78" t="s">
        <v>1671</v>
      </c>
      <c r="E3024" s="79">
        <v>892.2</v>
      </c>
      <c r="F3024" s="55">
        <v>709.2</v>
      </c>
      <c r="G3024" s="44">
        <f t="shared" si="61"/>
        <v>0.79488903833221247</v>
      </c>
    </row>
    <row r="3025" spans="1:7" s="65" customFormat="1" ht="47.25" x14ac:dyDescent="0.25">
      <c r="A3025" s="73" t="s">
        <v>1716</v>
      </c>
      <c r="B3025" s="74" t="s">
        <v>1715</v>
      </c>
      <c r="C3025" s="74"/>
      <c r="D3025" s="74"/>
      <c r="E3025" s="75">
        <v>138484.1</v>
      </c>
      <c r="F3025" s="54">
        <v>134509.4</v>
      </c>
      <c r="G3025" s="39">
        <f t="shared" si="61"/>
        <v>0.97129851008166268</v>
      </c>
    </row>
    <row r="3026" spans="1:7" s="65" customFormat="1" ht="31.5" x14ac:dyDescent="0.25">
      <c r="A3026" s="73" t="s">
        <v>1718</v>
      </c>
      <c r="B3026" s="74" t="s">
        <v>1717</v>
      </c>
      <c r="C3026" s="74"/>
      <c r="D3026" s="74"/>
      <c r="E3026" s="75">
        <v>29539.4</v>
      </c>
      <c r="F3026" s="54">
        <v>29401.1</v>
      </c>
      <c r="G3026" s="39">
        <f t="shared" si="61"/>
        <v>0.99531811749730859</v>
      </c>
    </row>
    <row r="3027" spans="1:7" s="65" customFormat="1" ht="31.5" x14ac:dyDescent="0.25">
      <c r="A3027" s="73" t="s">
        <v>15</v>
      </c>
      <c r="B3027" s="74" t="s">
        <v>1719</v>
      </c>
      <c r="C3027" s="74"/>
      <c r="D3027" s="74"/>
      <c r="E3027" s="75">
        <v>29408.6</v>
      </c>
      <c r="F3027" s="54">
        <v>29272.2</v>
      </c>
      <c r="G3027" s="39">
        <f t="shared" si="61"/>
        <v>0.99536190094054122</v>
      </c>
    </row>
    <row r="3028" spans="1:7" ht="61.5" customHeight="1" x14ac:dyDescent="0.25">
      <c r="A3028" s="77" t="s">
        <v>17</v>
      </c>
      <c r="B3028" s="78" t="s">
        <v>1719</v>
      </c>
      <c r="C3028" s="78" t="s">
        <v>16</v>
      </c>
      <c r="D3028" s="78"/>
      <c r="E3028" s="79">
        <v>29408.6</v>
      </c>
      <c r="F3028" s="55">
        <v>29272.2</v>
      </c>
      <c r="G3028" s="44">
        <f t="shared" si="61"/>
        <v>0.99536190094054122</v>
      </c>
    </row>
    <row r="3029" spans="1:7" x14ac:dyDescent="0.25">
      <c r="A3029" s="77" t="s">
        <v>1714</v>
      </c>
      <c r="B3029" s="78" t="s">
        <v>1719</v>
      </c>
      <c r="C3029" s="78" t="s">
        <v>16</v>
      </c>
      <c r="D3029" s="78" t="s">
        <v>1713</v>
      </c>
      <c r="E3029" s="79">
        <v>29408.6</v>
      </c>
      <c r="F3029" s="55">
        <v>29272.2</v>
      </c>
      <c r="G3029" s="44">
        <f t="shared" si="61"/>
        <v>0.99536190094054122</v>
      </c>
    </row>
    <row r="3030" spans="1:7" s="65" customFormat="1" ht="31.5" x14ac:dyDescent="0.25">
      <c r="A3030" s="73" t="s">
        <v>19</v>
      </c>
      <c r="B3030" s="74" t="s">
        <v>1720</v>
      </c>
      <c r="C3030" s="74"/>
      <c r="D3030" s="74"/>
      <c r="E3030" s="75">
        <v>130.80000000000001</v>
      </c>
      <c r="F3030" s="54">
        <v>128.9</v>
      </c>
      <c r="G3030" s="39">
        <f t="shared" si="61"/>
        <v>0.98547400611620795</v>
      </c>
    </row>
    <row r="3031" spans="1:7" ht="61.5" customHeight="1" x14ac:dyDescent="0.25">
      <c r="A3031" s="77" t="s">
        <v>17</v>
      </c>
      <c r="B3031" s="78" t="s">
        <v>1720</v>
      </c>
      <c r="C3031" s="78" t="s">
        <v>16</v>
      </c>
      <c r="D3031" s="78"/>
      <c r="E3031" s="79">
        <v>130.80000000000001</v>
      </c>
      <c r="F3031" s="55">
        <v>128.9</v>
      </c>
      <c r="G3031" s="44">
        <f t="shared" si="61"/>
        <v>0.98547400611620795</v>
      </c>
    </row>
    <row r="3032" spans="1:7" x14ac:dyDescent="0.25">
      <c r="A3032" s="77" t="s">
        <v>1714</v>
      </c>
      <c r="B3032" s="78" t="s">
        <v>1720</v>
      </c>
      <c r="C3032" s="78" t="s">
        <v>16</v>
      </c>
      <c r="D3032" s="78" t="s">
        <v>1713</v>
      </c>
      <c r="E3032" s="79">
        <v>130.80000000000001</v>
      </c>
      <c r="F3032" s="55">
        <v>128.9</v>
      </c>
      <c r="G3032" s="44">
        <f t="shared" si="61"/>
        <v>0.98547400611620795</v>
      </c>
    </row>
    <row r="3033" spans="1:7" s="65" customFormat="1" ht="31.5" x14ac:dyDescent="0.25">
      <c r="A3033" s="73" t="s">
        <v>1722</v>
      </c>
      <c r="B3033" s="74" t="s">
        <v>1721</v>
      </c>
      <c r="C3033" s="74"/>
      <c r="D3033" s="74"/>
      <c r="E3033" s="75">
        <v>74175.100000000006</v>
      </c>
      <c r="F3033" s="54">
        <v>70414.7</v>
      </c>
      <c r="G3033" s="39">
        <f t="shared" si="61"/>
        <v>0.9493037420913486</v>
      </c>
    </row>
    <row r="3034" spans="1:7" s="65" customFormat="1" ht="31.5" x14ac:dyDescent="0.25">
      <c r="A3034" s="73" t="s">
        <v>15</v>
      </c>
      <c r="B3034" s="74" t="s">
        <v>1723</v>
      </c>
      <c r="C3034" s="74"/>
      <c r="D3034" s="74"/>
      <c r="E3034" s="75">
        <v>72411.8</v>
      </c>
      <c r="F3034" s="54">
        <v>68752.7</v>
      </c>
      <c r="G3034" s="39">
        <f t="shared" si="61"/>
        <v>0.94946818060039928</v>
      </c>
    </row>
    <row r="3035" spans="1:7" ht="61.5" customHeight="1" x14ac:dyDescent="0.25">
      <c r="A3035" s="77" t="s">
        <v>17</v>
      </c>
      <c r="B3035" s="78" t="s">
        <v>1723</v>
      </c>
      <c r="C3035" s="78" t="s">
        <v>16</v>
      </c>
      <c r="D3035" s="78"/>
      <c r="E3035" s="79">
        <v>72411.8</v>
      </c>
      <c r="F3035" s="55">
        <v>68752.7</v>
      </c>
      <c r="G3035" s="44">
        <f t="shared" si="61"/>
        <v>0.94946818060039928</v>
      </c>
    </row>
    <row r="3036" spans="1:7" x14ac:dyDescent="0.25">
      <c r="A3036" s="77" t="s">
        <v>1714</v>
      </c>
      <c r="B3036" s="78" t="s">
        <v>1723</v>
      </c>
      <c r="C3036" s="78" t="s">
        <v>16</v>
      </c>
      <c r="D3036" s="78" t="s">
        <v>1713</v>
      </c>
      <c r="E3036" s="79">
        <v>72411.8</v>
      </c>
      <c r="F3036" s="55">
        <v>68752.7</v>
      </c>
      <c r="G3036" s="44">
        <f t="shared" si="61"/>
        <v>0.94946818060039928</v>
      </c>
    </row>
    <row r="3037" spans="1:7" s="65" customFormat="1" ht="31.5" x14ac:dyDescent="0.25">
      <c r="A3037" s="73" t="s">
        <v>19</v>
      </c>
      <c r="B3037" s="74" t="s">
        <v>1724</v>
      </c>
      <c r="C3037" s="74"/>
      <c r="D3037" s="74"/>
      <c r="E3037" s="75">
        <v>1763.3</v>
      </c>
      <c r="F3037" s="54">
        <v>1662</v>
      </c>
      <c r="G3037" s="39">
        <f t="shared" si="61"/>
        <v>0.94255089888277666</v>
      </c>
    </row>
    <row r="3038" spans="1:7" ht="61.5" customHeight="1" x14ac:dyDescent="0.25">
      <c r="A3038" s="77" t="s">
        <v>17</v>
      </c>
      <c r="B3038" s="78" t="s">
        <v>1724</v>
      </c>
      <c r="C3038" s="78" t="s">
        <v>16</v>
      </c>
      <c r="D3038" s="78"/>
      <c r="E3038" s="79">
        <v>890.2</v>
      </c>
      <c r="F3038" s="55">
        <v>812.9</v>
      </c>
      <c r="G3038" s="44">
        <f t="shared" si="61"/>
        <v>0.91316558076836662</v>
      </c>
    </row>
    <row r="3039" spans="1:7" x14ac:dyDescent="0.25">
      <c r="A3039" s="77" t="s">
        <v>1714</v>
      </c>
      <c r="B3039" s="78" t="s">
        <v>1724</v>
      </c>
      <c r="C3039" s="78" t="s">
        <v>16</v>
      </c>
      <c r="D3039" s="78" t="s">
        <v>1713</v>
      </c>
      <c r="E3039" s="79">
        <v>890.2</v>
      </c>
      <c r="F3039" s="55">
        <v>812.9</v>
      </c>
      <c r="G3039" s="44">
        <f t="shared" si="61"/>
        <v>0.91316558076836662</v>
      </c>
    </row>
    <row r="3040" spans="1:7" ht="31.5" x14ac:dyDescent="0.25">
      <c r="A3040" s="77" t="s">
        <v>21</v>
      </c>
      <c r="B3040" s="78" t="s">
        <v>1724</v>
      </c>
      <c r="C3040" s="78" t="s">
        <v>20</v>
      </c>
      <c r="D3040" s="78"/>
      <c r="E3040" s="79">
        <v>833.1</v>
      </c>
      <c r="F3040" s="55">
        <v>820.4</v>
      </c>
      <c r="G3040" s="44">
        <f t="shared" si="61"/>
        <v>0.9847557316048493</v>
      </c>
    </row>
    <row r="3041" spans="1:7" x14ac:dyDescent="0.25">
      <c r="A3041" s="77" t="s">
        <v>1714</v>
      </c>
      <c r="B3041" s="78" t="s">
        <v>1724</v>
      </c>
      <c r="C3041" s="78" t="s">
        <v>20</v>
      </c>
      <c r="D3041" s="78" t="s">
        <v>1713</v>
      </c>
      <c r="E3041" s="79">
        <v>833.1</v>
      </c>
      <c r="F3041" s="55">
        <v>820.4</v>
      </c>
      <c r="G3041" s="44">
        <f t="shared" si="61"/>
        <v>0.9847557316048493</v>
      </c>
    </row>
    <row r="3042" spans="1:7" x14ac:dyDescent="0.25">
      <c r="A3042" s="77" t="s">
        <v>72</v>
      </c>
      <c r="B3042" s="78" t="s">
        <v>1724</v>
      </c>
      <c r="C3042" s="78" t="s">
        <v>3</v>
      </c>
      <c r="D3042" s="78"/>
      <c r="E3042" s="79">
        <v>40</v>
      </c>
      <c r="F3042" s="55">
        <v>28.7</v>
      </c>
      <c r="G3042" s="44">
        <f t="shared" si="61"/>
        <v>0.71750000000000003</v>
      </c>
    </row>
    <row r="3043" spans="1:7" x14ac:dyDescent="0.25">
      <c r="A3043" s="77" t="s">
        <v>1714</v>
      </c>
      <c r="B3043" s="78" t="s">
        <v>1724</v>
      </c>
      <c r="C3043" s="78" t="s">
        <v>3</v>
      </c>
      <c r="D3043" s="78" t="s">
        <v>1713</v>
      </c>
      <c r="E3043" s="79">
        <v>40</v>
      </c>
      <c r="F3043" s="55">
        <v>28.7</v>
      </c>
      <c r="G3043" s="44">
        <f t="shared" si="61"/>
        <v>0.71750000000000003</v>
      </c>
    </row>
    <row r="3044" spans="1:7" s="65" customFormat="1" ht="31.5" x14ac:dyDescent="0.25">
      <c r="A3044" s="73" t="s">
        <v>1726</v>
      </c>
      <c r="B3044" s="74" t="s">
        <v>1725</v>
      </c>
      <c r="C3044" s="74"/>
      <c r="D3044" s="74"/>
      <c r="E3044" s="75">
        <v>15351</v>
      </c>
      <c r="F3044" s="54">
        <v>15280.4</v>
      </c>
      <c r="G3044" s="39">
        <f t="shared" si="61"/>
        <v>0.99540095107810567</v>
      </c>
    </row>
    <row r="3045" spans="1:7" s="65" customFormat="1" ht="31.5" x14ac:dyDescent="0.25">
      <c r="A3045" s="73" t="s">
        <v>754</v>
      </c>
      <c r="B3045" s="74" t="s">
        <v>1727</v>
      </c>
      <c r="C3045" s="74"/>
      <c r="D3045" s="74"/>
      <c r="E3045" s="75">
        <v>14588.8</v>
      </c>
      <c r="F3045" s="54">
        <v>14530.3</v>
      </c>
      <c r="G3045" s="39">
        <f t="shared" si="61"/>
        <v>0.99599007457775823</v>
      </c>
    </row>
    <row r="3046" spans="1:7" ht="61.5" customHeight="1" x14ac:dyDescent="0.25">
      <c r="A3046" s="77" t="s">
        <v>17</v>
      </c>
      <c r="B3046" s="78" t="s">
        <v>1727</v>
      </c>
      <c r="C3046" s="78" t="s">
        <v>16</v>
      </c>
      <c r="D3046" s="78"/>
      <c r="E3046" s="79">
        <v>14588.8</v>
      </c>
      <c r="F3046" s="55">
        <v>14530.3</v>
      </c>
      <c r="G3046" s="44">
        <f t="shared" si="61"/>
        <v>0.99599007457775823</v>
      </c>
    </row>
    <row r="3047" spans="1:7" x14ac:dyDescent="0.25">
      <c r="A3047" s="77" t="s">
        <v>1714</v>
      </c>
      <c r="B3047" s="78" t="s">
        <v>1727</v>
      </c>
      <c r="C3047" s="78" t="s">
        <v>16</v>
      </c>
      <c r="D3047" s="78" t="s">
        <v>1713</v>
      </c>
      <c r="E3047" s="79">
        <v>14588.8</v>
      </c>
      <c r="F3047" s="55">
        <v>14530.3</v>
      </c>
      <c r="G3047" s="44">
        <f t="shared" si="61"/>
        <v>0.99599007457775823</v>
      </c>
    </row>
    <row r="3048" spans="1:7" s="65" customFormat="1" ht="31.5" x14ac:dyDescent="0.25">
      <c r="A3048" s="73" t="s">
        <v>19</v>
      </c>
      <c r="B3048" s="74" t="s">
        <v>1728</v>
      </c>
      <c r="C3048" s="74"/>
      <c r="D3048" s="74"/>
      <c r="E3048" s="75">
        <v>762.2</v>
      </c>
      <c r="F3048" s="54">
        <v>750.1</v>
      </c>
      <c r="G3048" s="39">
        <f t="shared" si="61"/>
        <v>0.98412490160062971</v>
      </c>
    </row>
    <row r="3049" spans="1:7" ht="61.5" customHeight="1" x14ac:dyDescent="0.25">
      <c r="A3049" s="77" t="s">
        <v>17</v>
      </c>
      <c r="B3049" s="78" t="s">
        <v>1728</v>
      </c>
      <c r="C3049" s="78" t="s">
        <v>16</v>
      </c>
      <c r="D3049" s="78"/>
      <c r="E3049" s="79">
        <v>114.6</v>
      </c>
      <c r="F3049" s="55">
        <v>111.5</v>
      </c>
      <c r="G3049" s="44">
        <f t="shared" si="61"/>
        <v>0.97294938917975571</v>
      </c>
    </row>
    <row r="3050" spans="1:7" x14ac:dyDescent="0.25">
      <c r="A3050" s="77" t="s">
        <v>1714</v>
      </c>
      <c r="B3050" s="78" t="s">
        <v>1728</v>
      </c>
      <c r="C3050" s="78" t="s">
        <v>16</v>
      </c>
      <c r="D3050" s="78" t="s">
        <v>1713</v>
      </c>
      <c r="E3050" s="79">
        <v>114.6</v>
      </c>
      <c r="F3050" s="55">
        <v>111.5</v>
      </c>
      <c r="G3050" s="44">
        <f t="shared" si="61"/>
        <v>0.97294938917975571</v>
      </c>
    </row>
    <row r="3051" spans="1:7" ht="31.5" x14ac:dyDescent="0.25">
      <c r="A3051" s="77" t="s">
        <v>21</v>
      </c>
      <c r="B3051" s="78" t="s">
        <v>1728</v>
      </c>
      <c r="C3051" s="78" t="s">
        <v>20</v>
      </c>
      <c r="D3051" s="78"/>
      <c r="E3051" s="79">
        <v>643.70000000000005</v>
      </c>
      <c r="F3051" s="55">
        <v>635.4</v>
      </c>
      <c r="G3051" s="44">
        <f t="shared" si="61"/>
        <v>0.98710579462482517</v>
      </c>
    </row>
    <row r="3052" spans="1:7" x14ac:dyDescent="0.25">
      <c r="A3052" s="77" t="s">
        <v>1714</v>
      </c>
      <c r="B3052" s="78" t="s">
        <v>1728</v>
      </c>
      <c r="C3052" s="78" t="s">
        <v>20</v>
      </c>
      <c r="D3052" s="78" t="s">
        <v>1713</v>
      </c>
      <c r="E3052" s="79">
        <v>643.70000000000005</v>
      </c>
      <c r="F3052" s="55">
        <v>635.4</v>
      </c>
      <c r="G3052" s="44">
        <f t="shared" si="61"/>
        <v>0.98710579462482517</v>
      </c>
    </row>
    <row r="3053" spans="1:7" x14ac:dyDescent="0.25">
      <c r="A3053" s="77" t="s">
        <v>72</v>
      </c>
      <c r="B3053" s="78" t="s">
        <v>1728</v>
      </c>
      <c r="C3053" s="78" t="s">
        <v>3</v>
      </c>
      <c r="D3053" s="78"/>
      <c r="E3053" s="79">
        <v>3.9</v>
      </c>
      <c r="F3053" s="55">
        <v>3.3</v>
      </c>
      <c r="G3053" s="44">
        <f t="shared" si="61"/>
        <v>0.84615384615384615</v>
      </c>
    </row>
    <row r="3054" spans="1:7" x14ac:dyDescent="0.25">
      <c r="A3054" s="77" t="s">
        <v>1714</v>
      </c>
      <c r="B3054" s="78" t="s">
        <v>1728</v>
      </c>
      <c r="C3054" s="78" t="s">
        <v>3</v>
      </c>
      <c r="D3054" s="78" t="s">
        <v>1713</v>
      </c>
      <c r="E3054" s="79">
        <v>3.9</v>
      </c>
      <c r="F3054" s="55">
        <v>3.3</v>
      </c>
      <c r="G3054" s="44">
        <f t="shared" si="61"/>
        <v>0.84615384615384615</v>
      </c>
    </row>
    <row r="3055" spans="1:7" s="65" customFormat="1" ht="47.25" x14ac:dyDescent="0.25">
      <c r="A3055" s="73" t="s">
        <v>1730</v>
      </c>
      <c r="B3055" s="74" t="s">
        <v>1729</v>
      </c>
      <c r="C3055" s="74"/>
      <c r="D3055" s="74"/>
      <c r="E3055" s="75">
        <v>18199.2</v>
      </c>
      <c r="F3055" s="54">
        <v>18196.099999999999</v>
      </c>
      <c r="G3055" s="39">
        <f t="shared" si="61"/>
        <v>0.99982966284232266</v>
      </c>
    </row>
    <row r="3056" spans="1:7" x14ac:dyDescent="0.25">
      <c r="A3056" s="77" t="s">
        <v>72</v>
      </c>
      <c r="B3056" s="78" t="s">
        <v>1729</v>
      </c>
      <c r="C3056" s="78" t="s">
        <v>3</v>
      </c>
      <c r="D3056" s="78"/>
      <c r="E3056" s="79">
        <v>18199.2</v>
      </c>
      <c r="F3056" s="55">
        <v>18196.099999999999</v>
      </c>
      <c r="G3056" s="44">
        <f t="shared" si="61"/>
        <v>0.99982966284232266</v>
      </c>
    </row>
    <row r="3057" spans="1:7" x14ac:dyDescent="0.25">
      <c r="A3057" s="77" t="s">
        <v>1714</v>
      </c>
      <c r="B3057" s="78" t="s">
        <v>1729</v>
      </c>
      <c r="C3057" s="78" t="s">
        <v>3</v>
      </c>
      <c r="D3057" s="78" t="s">
        <v>1713</v>
      </c>
      <c r="E3057" s="79">
        <v>18199.2</v>
      </c>
      <c r="F3057" s="55">
        <v>18196.099999999999</v>
      </c>
      <c r="G3057" s="44">
        <f t="shared" si="61"/>
        <v>0.99982966284232266</v>
      </c>
    </row>
    <row r="3058" spans="1:7" s="65" customFormat="1" ht="63" x14ac:dyDescent="0.25">
      <c r="A3058" s="73" t="s">
        <v>1732</v>
      </c>
      <c r="B3058" s="74" t="s">
        <v>1731</v>
      </c>
      <c r="C3058" s="74"/>
      <c r="D3058" s="74"/>
      <c r="E3058" s="75">
        <v>119.4</v>
      </c>
      <c r="F3058" s="54">
        <v>119.3</v>
      </c>
      <c r="G3058" s="39">
        <f t="shared" si="61"/>
        <v>0.99916247906197653</v>
      </c>
    </row>
    <row r="3059" spans="1:7" ht="31.5" x14ac:dyDescent="0.25">
      <c r="A3059" s="77" t="s">
        <v>21</v>
      </c>
      <c r="B3059" s="78" t="s">
        <v>1731</v>
      </c>
      <c r="C3059" s="78" t="s">
        <v>20</v>
      </c>
      <c r="D3059" s="78"/>
      <c r="E3059" s="79">
        <v>119.4</v>
      </c>
      <c r="F3059" s="55">
        <v>119.3</v>
      </c>
      <c r="G3059" s="44">
        <f t="shared" si="61"/>
        <v>0.99916247906197653</v>
      </c>
    </row>
    <row r="3060" spans="1:7" x14ac:dyDescent="0.25">
      <c r="A3060" s="77" t="s">
        <v>1714</v>
      </c>
      <c r="B3060" s="78" t="s">
        <v>1731</v>
      </c>
      <c r="C3060" s="78" t="s">
        <v>20</v>
      </c>
      <c r="D3060" s="78" t="s">
        <v>1713</v>
      </c>
      <c r="E3060" s="79">
        <v>119.4</v>
      </c>
      <c r="F3060" s="55">
        <v>119.3</v>
      </c>
      <c r="G3060" s="44">
        <f t="shared" si="61"/>
        <v>0.99916247906197653</v>
      </c>
    </row>
    <row r="3061" spans="1:7" s="65" customFormat="1" ht="63" x14ac:dyDescent="0.25">
      <c r="A3061" s="73" t="s">
        <v>1734</v>
      </c>
      <c r="B3061" s="74" t="s">
        <v>1733</v>
      </c>
      <c r="C3061" s="74"/>
      <c r="D3061" s="74"/>
      <c r="E3061" s="75">
        <v>1100</v>
      </c>
      <c r="F3061" s="54">
        <v>1097.7</v>
      </c>
      <c r="G3061" s="39">
        <f t="shared" si="61"/>
        <v>0.99790909090909097</v>
      </c>
    </row>
    <row r="3062" spans="1:7" ht="31.5" x14ac:dyDescent="0.25">
      <c r="A3062" s="77" t="s">
        <v>21</v>
      </c>
      <c r="B3062" s="78" t="s">
        <v>1733</v>
      </c>
      <c r="C3062" s="78" t="s">
        <v>20</v>
      </c>
      <c r="D3062" s="78"/>
      <c r="E3062" s="79">
        <v>1100</v>
      </c>
      <c r="F3062" s="55">
        <v>1097.7</v>
      </c>
      <c r="G3062" s="44">
        <f t="shared" si="61"/>
        <v>0.99790909090909097</v>
      </c>
    </row>
    <row r="3063" spans="1:7" x14ac:dyDescent="0.25">
      <c r="A3063" s="77" t="s">
        <v>1714</v>
      </c>
      <c r="B3063" s="78" t="s">
        <v>1733</v>
      </c>
      <c r="C3063" s="78" t="s">
        <v>20</v>
      </c>
      <c r="D3063" s="78" t="s">
        <v>1713</v>
      </c>
      <c r="E3063" s="79">
        <v>1100</v>
      </c>
      <c r="F3063" s="55">
        <v>1097.7</v>
      </c>
      <c r="G3063" s="44">
        <f t="shared" si="61"/>
        <v>0.99790909090909097</v>
      </c>
    </row>
    <row r="3064" spans="1:7" s="65" customFormat="1" ht="31.5" x14ac:dyDescent="0.25">
      <c r="A3064" s="73" t="s">
        <v>1737</v>
      </c>
      <c r="B3064" s="74" t="s">
        <v>1736</v>
      </c>
      <c r="C3064" s="74"/>
      <c r="D3064" s="74"/>
      <c r="E3064" s="75">
        <v>12969.6</v>
      </c>
      <c r="F3064" s="54">
        <v>12914.6</v>
      </c>
      <c r="G3064" s="39">
        <f t="shared" si="61"/>
        <v>0.99575931408832963</v>
      </c>
    </row>
    <row r="3065" spans="1:7" s="65" customFormat="1" ht="31.5" x14ac:dyDescent="0.25">
      <c r="A3065" s="73" t="s">
        <v>1737</v>
      </c>
      <c r="B3065" s="74" t="s">
        <v>1738</v>
      </c>
      <c r="C3065" s="74"/>
      <c r="D3065" s="74"/>
      <c r="E3065" s="75">
        <v>2768.4</v>
      </c>
      <c r="F3065" s="54">
        <v>2748.3</v>
      </c>
      <c r="G3065" s="39">
        <f t="shared" ref="G3065:G3128" si="62">F3065/E3065</f>
        <v>0.99273948851322069</v>
      </c>
    </row>
    <row r="3066" spans="1:7" s="65" customFormat="1" ht="31.5" x14ac:dyDescent="0.25">
      <c r="A3066" s="73" t="s">
        <v>15</v>
      </c>
      <c r="B3066" s="74" t="s">
        <v>1739</v>
      </c>
      <c r="C3066" s="74"/>
      <c r="D3066" s="74"/>
      <c r="E3066" s="75">
        <v>2768.4</v>
      </c>
      <c r="F3066" s="54">
        <v>2748.3</v>
      </c>
      <c r="G3066" s="39">
        <f t="shared" si="62"/>
        <v>0.99273948851322069</v>
      </c>
    </row>
    <row r="3067" spans="1:7" ht="61.5" customHeight="1" x14ac:dyDescent="0.25">
      <c r="A3067" s="77" t="s">
        <v>17</v>
      </c>
      <c r="B3067" s="78" t="s">
        <v>1739</v>
      </c>
      <c r="C3067" s="78" t="s">
        <v>16</v>
      </c>
      <c r="D3067" s="78"/>
      <c r="E3067" s="79">
        <v>2768.4</v>
      </c>
      <c r="F3067" s="55">
        <v>2748.3</v>
      </c>
      <c r="G3067" s="44">
        <f t="shared" si="62"/>
        <v>0.99273948851322069</v>
      </c>
    </row>
    <row r="3068" spans="1:7" x14ac:dyDescent="0.25">
      <c r="A3068" s="77" t="s">
        <v>7</v>
      </c>
      <c r="B3068" s="78" t="s">
        <v>1739</v>
      </c>
      <c r="C3068" s="78" t="s">
        <v>16</v>
      </c>
      <c r="D3068" s="78" t="s">
        <v>6</v>
      </c>
      <c r="E3068" s="79">
        <v>2768.4</v>
      </c>
      <c r="F3068" s="55">
        <v>2748.3</v>
      </c>
      <c r="G3068" s="44">
        <f t="shared" si="62"/>
        <v>0.99273948851322069</v>
      </c>
    </row>
    <row r="3069" spans="1:7" s="65" customFormat="1" ht="47.25" x14ac:dyDescent="0.25">
      <c r="A3069" s="73" t="s">
        <v>1741</v>
      </c>
      <c r="B3069" s="74" t="s">
        <v>1740</v>
      </c>
      <c r="C3069" s="74"/>
      <c r="D3069" s="74"/>
      <c r="E3069" s="75">
        <v>10201.200000000001</v>
      </c>
      <c r="F3069" s="54">
        <v>10166.299999999999</v>
      </c>
      <c r="G3069" s="39">
        <f t="shared" si="62"/>
        <v>0.99657883386268264</v>
      </c>
    </row>
    <row r="3070" spans="1:7" s="65" customFormat="1" ht="31.5" x14ac:dyDescent="0.25">
      <c r="A3070" s="73" t="s">
        <v>15</v>
      </c>
      <c r="B3070" s="74" t="s">
        <v>1742</v>
      </c>
      <c r="C3070" s="74"/>
      <c r="D3070" s="74"/>
      <c r="E3070" s="75">
        <v>9097.7000000000007</v>
      </c>
      <c r="F3070" s="54">
        <v>9080.4</v>
      </c>
      <c r="G3070" s="39">
        <f t="shared" si="62"/>
        <v>0.99809842047990138</v>
      </c>
    </row>
    <row r="3071" spans="1:7" ht="61.5" customHeight="1" x14ac:dyDescent="0.25">
      <c r="A3071" s="77" t="s">
        <v>17</v>
      </c>
      <c r="B3071" s="78" t="s">
        <v>1742</v>
      </c>
      <c r="C3071" s="78" t="s">
        <v>16</v>
      </c>
      <c r="D3071" s="78"/>
      <c r="E3071" s="79">
        <v>9097.7000000000007</v>
      </c>
      <c r="F3071" s="55">
        <v>9080.4</v>
      </c>
      <c r="G3071" s="44">
        <f t="shared" si="62"/>
        <v>0.99809842047990138</v>
      </c>
    </row>
    <row r="3072" spans="1:7" x14ac:dyDescent="0.25">
      <c r="A3072" s="77" t="s">
        <v>7</v>
      </c>
      <c r="B3072" s="78" t="s">
        <v>1742</v>
      </c>
      <c r="C3072" s="78" t="s">
        <v>16</v>
      </c>
      <c r="D3072" s="78" t="s">
        <v>6</v>
      </c>
      <c r="E3072" s="79">
        <v>9097.7000000000007</v>
      </c>
      <c r="F3072" s="55">
        <v>9080.4</v>
      </c>
      <c r="G3072" s="44">
        <f t="shared" si="62"/>
        <v>0.99809842047990138</v>
      </c>
    </row>
    <row r="3073" spans="1:7" s="65" customFormat="1" ht="47.25" x14ac:dyDescent="0.25">
      <c r="A3073" s="73" t="s">
        <v>1697</v>
      </c>
      <c r="B3073" s="74" t="s">
        <v>1744</v>
      </c>
      <c r="C3073" s="74"/>
      <c r="D3073" s="74"/>
      <c r="E3073" s="75">
        <v>69.599999999999994</v>
      </c>
      <c r="F3073" s="54">
        <v>69.599999999999994</v>
      </c>
      <c r="G3073" s="39">
        <f t="shared" si="62"/>
        <v>1</v>
      </c>
    </row>
    <row r="3074" spans="1:7" ht="31.5" x14ac:dyDescent="0.25">
      <c r="A3074" s="77" t="s">
        <v>21</v>
      </c>
      <c r="B3074" s="78" t="s">
        <v>1744</v>
      </c>
      <c r="C3074" s="78" t="s">
        <v>20</v>
      </c>
      <c r="D3074" s="78"/>
      <c r="E3074" s="79">
        <v>69.599999999999994</v>
      </c>
      <c r="F3074" s="55">
        <v>69.599999999999994</v>
      </c>
      <c r="G3074" s="44">
        <f t="shared" si="62"/>
        <v>1</v>
      </c>
    </row>
    <row r="3075" spans="1:7" ht="31.5" x14ac:dyDescent="0.25">
      <c r="A3075" s="77" t="s">
        <v>83</v>
      </c>
      <c r="B3075" s="78" t="s">
        <v>1744</v>
      </c>
      <c r="C3075" s="78" t="s">
        <v>20</v>
      </c>
      <c r="D3075" s="78" t="s">
        <v>82</v>
      </c>
      <c r="E3075" s="79">
        <v>69.599999999999994</v>
      </c>
      <c r="F3075" s="55">
        <v>69.599999999999994</v>
      </c>
      <c r="G3075" s="44">
        <f t="shared" si="62"/>
        <v>1</v>
      </c>
    </row>
    <row r="3076" spans="1:7" s="65" customFormat="1" ht="31.5" x14ac:dyDescent="0.25">
      <c r="A3076" s="73" t="s">
        <v>19</v>
      </c>
      <c r="B3076" s="74" t="s">
        <v>1743</v>
      </c>
      <c r="C3076" s="74"/>
      <c r="D3076" s="74"/>
      <c r="E3076" s="75">
        <v>1033.9000000000001</v>
      </c>
      <c r="F3076" s="54">
        <v>1016.3</v>
      </c>
      <c r="G3076" s="39">
        <f t="shared" si="62"/>
        <v>0.98297707708675874</v>
      </c>
    </row>
    <row r="3077" spans="1:7" ht="61.5" customHeight="1" x14ac:dyDescent="0.25">
      <c r="A3077" s="77" t="s">
        <v>17</v>
      </c>
      <c r="B3077" s="78" t="s">
        <v>1743</v>
      </c>
      <c r="C3077" s="78" t="s">
        <v>16</v>
      </c>
      <c r="D3077" s="78"/>
      <c r="E3077" s="79">
        <v>350</v>
      </c>
      <c r="F3077" s="55">
        <v>332.7</v>
      </c>
      <c r="G3077" s="44">
        <f t="shared" si="62"/>
        <v>0.95057142857142851</v>
      </c>
    </row>
    <row r="3078" spans="1:7" x14ac:dyDescent="0.25">
      <c r="A3078" s="77" t="s">
        <v>7</v>
      </c>
      <c r="B3078" s="78" t="s">
        <v>1743</v>
      </c>
      <c r="C3078" s="78" t="s">
        <v>16</v>
      </c>
      <c r="D3078" s="78" t="s">
        <v>6</v>
      </c>
      <c r="E3078" s="79">
        <v>350</v>
      </c>
      <c r="F3078" s="55">
        <v>332.7</v>
      </c>
      <c r="G3078" s="44">
        <f t="shared" si="62"/>
        <v>0.95057142857142851</v>
      </c>
    </row>
    <row r="3079" spans="1:7" ht="31.5" x14ac:dyDescent="0.25">
      <c r="A3079" s="77" t="s">
        <v>21</v>
      </c>
      <c r="B3079" s="78" t="s">
        <v>1743</v>
      </c>
      <c r="C3079" s="78" t="s">
        <v>20</v>
      </c>
      <c r="D3079" s="78"/>
      <c r="E3079" s="79">
        <v>683.9</v>
      </c>
      <c r="F3079" s="55">
        <v>683.6</v>
      </c>
      <c r="G3079" s="44">
        <f t="shared" si="62"/>
        <v>0.99956133937710201</v>
      </c>
    </row>
    <row r="3080" spans="1:7" x14ac:dyDescent="0.25">
      <c r="A3080" s="77" t="s">
        <v>7</v>
      </c>
      <c r="B3080" s="78" t="s">
        <v>1743</v>
      </c>
      <c r="C3080" s="78" t="s">
        <v>20</v>
      </c>
      <c r="D3080" s="78" t="s">
        <v>6</v>
      </c>
      <c r="E3080" s="79">
        <v>683.9</v>
      </c>
      <c r="F3080" s="55">
        <v>683.6</v>
      </c>
      <c r="G3080" s="44">
        <f t="shared" si="62"/>
        <v>0.99956133937710201</v>
      </c>
    </row>
    <row r="3081" spans="1:7" s="65" customFormat="1" ht="31.5" x14ac:dyDescent="0.25">
      <c r="A3081" s="73" t="s">
        <v>1951</v>
      </c>
      <c r="B3081" s="74" t="s">
        <v>1950</v>
      </c>
      <c r="C3081" s="74"/>
      <c r="D3081" s="74"/>
      <c r="E3081" s="75">
        <v>12084</v>
      </c>
      <c r="F3081" s="54">
        <v>12069.3</v>
      </c>
      <c r="G3081" s="39">
        <f t="shared" si="62"/>
        <v>0.99878351539225418</v>
      </c>
    </row>
    <row r="3082" spans="1:7" s="65" customFormat="1" ht="31.5" x14ac:dyDescent="0.25">
      <c r="A3082" s="73" t="s">
        <v>1951</v>
      </c>
      <c r="B3082" s="74" t="s">
        <v>1952</v>
      </c>
      <c r="C3082" s="74"/>
      <c r="D3082" s="74"/>
      <c r="E3082" s="75">
        <v>3242.3</v>
      </c>
      <c r="F3082" s="54">
        <v>3241.2</v>
      </c>
      <c r="G3082" s="39">
        <f t="shared" si="62"/>
        <v>0.99966073466366456</v>
      </c>
    </row>
    <row r="3083" spans="1:7" s="65" customFormat="1" ht="31.5" x14ac:dyDescent="0.25">
      <c r="A3083" s="73" t="s">
        <v>15</v>
      </c>
      <c r="B3083" s="74" t="s">
        <v>1953</v>
      </c>
      <c r="C3083" s="74"/>
      <c r="D3083" s="74"/>
      <c r="E3083" s="75">
        <v>3242.3</v>
      </c>
      <c r="F3083" s="54">
        <v>3241.2</v>
      </c>
      <c r="G3083" s="39">
        <f t="shared" si="62"/>
        <v>0.99966073466366456</v>
      </c>
    </row>
    <row r="3084" spans="1:7" ht="61.5" customHeight="1" x14ac:dyDescent="0.25">
      <c r="A3084" s="77" t="s">
        <v>17</v>
      </c>
      <c r="B3084" s="78" t="s">
        <v>1953</v>
      </c>
      <c r="C3084" s="78" t="s">
        <v>16</v>
      </c>
      <c r="D3084" s="78"/>
      <c r="E3084" s="79">
        <v>3242.3</v>
      </c>
      <c r="F3084" s="55">
        <v>3241.2</v>
      </c>
      <c r="G3084" s="44">
        <f t="shared" si="62"/>
        <v>0.99966073466366456</v>
      </c>
    </row>
    <row r="3085" spans="1:7" x14ac:dyDescent="0.25">
      <c r="A3085" s="77" t="s">
        <v>7</v>
      </c>
      <c r="B3085" s="78" t="s">
        <v>1953</v>
      </c>
      <c r="C3085" s="78" t="s">
        <v>16</v>
      </c>
      <c r="D3085" s="78" t="s">
        <v>6</v>
      </c>
      <c r="E3085" s="79">
        <v>3242.3</v>
      </c>
      <c r="F3085" s="55">
        <v>3241.2</v>
      </c>
      <c r="G3085" s="44">
        <f t="shared" si="62"/>
        <v>0.99966073466366456</v>
      </c>
    </row>
    <row r="3086" spans="1:7" s="65" customFormat="1" ht="47.25" x14ac:dyDescent="0.25">
      <c r="A3086" s="73" t="s">
        <v>1955</v>
      </c>
      <c r="B3086" s="74" t="s">
        <v>1954</v>
      </c>
      <c r="C3086" s="74"/>
      <c r="D3086" s="74"/>
      <c r="E3086" s="75">
        <v>8841.7000000000007</v>
      </c>
      <c r="F3086" s="54">
        <v>8828.1</v>
      </c>
      <c r="G3086" s="39">
        <f t="shared" si="62"/>
        <v>0.99846183426264179</v>
      </c>
    </row>
    <row r="3087" spans="1:7" s="65" customFormat="1" ht="31.5" x14ac:dyDescent="0.25">
      <c r="A3087" s="73" t="s">
        <v>15</v>
      </c>
      <c r="B3087" s="74" t="s">
        <v>1956</v>
      </c>
      <c r="C3087" s="74"/>
      <c r="D3087" s="74"/>
      <c r="E3087" s="75">
        <v>6919.5</v>
      </c>
      <c r="F3087" s="54">
        <v>6914.1</v>
      </c>
      <c r="G3087" s="39">
        <f t="shared" si="62"/>
        <v>0.99921959679167571</v>
      </c>
    </row>
    <row r="3088" spans="1:7" ht="61.5" customHeight="1" x14ac:dyDescent="0.25">
      <c r="A3088" s="77" t="s">
        <v>17</v>
      </c>
      <c r="B3088" s="78" t="s">
        <v>1956</v>
      </c>
      <c r="C3088" s="78" t="s">
        <v>16</v>
      </c>
      <c r="D3088" s="78"/>
      <c r="E3088" s="79">
        <v>6919.5</v>
      </c>
      <c r="F3088" s="55">
        <v>6914.1</v>
      </c>
      <c r="G3088" s="44">
        <f t="shared" si="62"/>
        <v>0.99921959679167571</v>
      </c>
    </row>
    <row r="3089" spans="1:7" x14ac:dyDescent="0.25">
      <c r="A3089" s="77" t="s">
        <v>7</v>
      </c>
      <c r="B3089" s="78" t="s">
        <v>1956</v>
      </c>
      <c r="C3089" s="78" t="s">
        <v>16</v>
      </c>
      <c r="D3089" s="78" t="s">
        <v>6</v>
      </c>
      <c r="E3089" s="79">
        <v>6919.5</v>
      </c>
      <c r="F3089" s="55">
        <v>6914.1</v>
      </c>
      <c r="G3089" s="44">
        <f t="shared" si="62"/>
        <v>0.99921959679167571</v>
      </c>
    </row>
    <row r="3090" spans="1:7" s="65" customFormat="1" ht="47.25" x14ac:dyDescent="0.25">
      <c r="A3090" s="73" t="s">
        <v>1697</v>
      </c>
      <c r="B3090" s="74" t="s">
        <v>1958</v>
      </c>
      <c r="C3090" s="74"/>
      <c r="D3090" s="74"/>
      <c r="E3090" s="75">
        <v>130</v>
      </c>
      <c r="F3090" s="54">
        <v>126.2</v>
      </c>
      <c r="G3090" s="39">
        <f t="shared" si="62"/>
        <v>0.97076923076923083</v>
      </c>
    </row>
    <row r="3091" spans="1:7" ht="61.5" customHeight="1" x14ac:dyDescent="0.25">
      <c r="A3091" s="77" t="s">
        <v>17</v>
      </c>
      <c r="B3091" s="78" t="s">
        <v>1958</v>
      </c>
      <c r="C3091" s="78" t="s">
        <v>16</v>
      </c>
      <c r="D3091" s="78"/>
      <c r="E3091" s="79">
        <v>60.4</v>
      </c>
      <c r="F3091" s="55">
        <v>56.6</v>
      </c>
      <c r="G3091" s="44">
        <f t="shared" si="62"/>
        <v>0.9370860927152318</v>
      </c>
    </row>
    <row r="3092" spans="1:7" ht="31.5" x14ac:dyDescent="0.25">
      <c r="A3092" s="77" t="s">
        <v>83</v>
      </c>
      <c r="B3092" s="78" t="s">
        <v>1958</v>
      </c>
      <c r="C3092" s="78" t="s">
        <v>16</v>
      </c>
      <c r="D3092" s="78" t="s">
        <v>82</v>
      </c>
      <c r="E3092" s="79">
        <v>60.4</v>
      </c>
      <c r="F3092" s="55">
        <v>56.6</v>
      </c>
      <c r="G3092" s="44">
        <f t="shared" si="62"/>
        <v>0.9370860927152318</v>
      </c>
    </row>
    <row r="3093" spans="1:7" ht="31.5" x14ac:dyDescent="0.25">
      <c r="A3093" s="77" t="s">
        <v>21</v>
      </c>
      <c r="B3093" s="78" t="s">
        <v>1958</v>
      </c>
      <c r="C3093" s="78" t="s">
        <v>20</v>
      </c>
      <c r="D3093" s="78"/>
      <c r="E3093" s="79">
        <v>69.599999999999994</v>
      </c>
      <c r="F3093" s="55">
        <v>69.599999999999994</v>
      </c>
      <c r="G3093" s="44">
        <f t="shared" si="62"/>
        <v>1</v>
      </c>
    </row>
    <row r="3094" spans="1:7" ht="31.5" x14ac:dyDescent="0.25">
      <c r="A3094" s="77" t="s">
        <v>83</v>
      </c>
      <c r="B3094" s="78" t="s">
        <v>1958</v>
      </c>
      <c r="C3094" s="78" t="s">
        <v>20</v>
      </c>
      <c r="D3094" s="78" t="s">
        <v>82</v>
      </c>
      <c r="E3094" s="79">
        <v>69.599999999999994</v>
      </c>
      <c r="F3094" s="55">
        <v>69.599999999999994</v>
      </c>
      <c r="G3094" s="44">
        <f t="shared" si="62"/>
        <v>1</v>
      </c>
    </row>
    <row r="3095" spans="1:7" s="65" customFormat="1" ht="31.5" x14ac:dyDescent="0.25">
      <c r="A3095" s="73" t="s">
        <v>19</v>
      </c>
      <c r="B3095" s="74" t="s">
        <v>1957</v>
      </c>
      <c r="C3095" s="74"/>
      <c r="D3095" s="74"/>
      <c r="E3095" s="75">
        <v>1792.2</v>
      </c>
      <c r="F3095" s="54">
        <v>1787.8</v>
      </c>
      <c r="G3095" s="39">
        <f t="shared" si="62"/>
        <v>0.99754491686195734</v>
      </c>
    </row>
    <row r="3096" spans="1:7" ht="61.5" customHeight="1" x14ac:dyDescent="0.25">
      <c r="A3096" s="77" t="s">
        <v>17</v>
      </c>
      <c r="B3096" s="78" t="s">
        <v>1957</v>
      </c>
      <c r="C3096" s="78" t="s">
        <v>16</v>
      </c>
      <c r="D3096" s="78"/>
      <c r="E3096" s="79">
        <v>578</v>
      </c>
      <c r="F3096" s="55">
        <v>576</v>
      </c>
      <c r="G3096" s="44">
        <f t="shared" si="62"/>
        <v>0.9965397923875432</v>
      </c>
    </row>
    <row r="3097" spans="1:7" x14ac:dyDescent="0.25">
      <c r="A3097" s="77" t="s">
        <v>7</v>
      </c>
      <c r="B3097" s="78" t="s">
        <v>1957</v>
      </c>
      <c r="C3097" s="78" t="s">
        <v>16</v>
      </c>
      <c r="D3097" s="78" t="s">
        <v>6</v>
      </c>
      <c r="E3097" s="79">
        <v>578</v>
      </c>
      <c r="F3097" s="55">
        <v>576</v>
      </c>
      <c r="G3097" s="44">
        <f t="shared" si="62"/>
        <v>0.9965397923875432</v>
      </c>
    </row>
    <row r="3098" spans="1:7" ht="31.5" x14ac:dyDescent="0.25">
      <c r="A3098" s="77" t="s">
        <v>21</v>
      </c>
      <c r="B3098" s="78" t="s">
        <v>1957</v>
      </c>
      <c r="C3098" s="78" t="s">
        <v>20</v>
      </c>
      <c r="D3098" s="78"/>
      <c r="E3098" s="79">
        <v>1211</v>
      </c>
      <c r="F3098" s="55">
        <v>1208.5999999999999</v>
      </c>
      <c r="G3098" s="44">
        <f t="shared" si="62"/>
        <v>0.99801816680429389</v>
      </c>
    </row>
    <row r="3099" spans="1:7" x14ac:dyDescent="0.25">
      <c r="A3099" s="77" t="s">
        <v>7</v>
      </c>
      <c r="B3099" s="78" t="s">
        <v>1957</v>
      </c>
      <c r="C3099" s="78" t="s">
        <v>20</v>
      </c>
      <c r="D3099" s="78" t="s">
        <v>6</v>
      </c>
      <c r="E3099" s="79">
        <v>1211</v>
      </c>
      <c r="F3099" s="55">
        <v>1208.5999999999999</v>
      </c>
      <c r="G3099" s="44">
        <f t="shared" si="62"/>
        <v>0.99801816680429389</v>
      </c>
    </row>
    <row r="3100" spans="1:7" x14ac:dyDescent="0.25">
      <c r="A3100" s="77" t="s">
        <v>72</v>
      </c>
      <c r="B3100" s="78" t="s">
        <v>1957</v>
      </c>
      <c r="C3100" s="78" t="s">
        <v>3</v>
      </c>
      <c r="D3100" s="78"/>
      <c r="E3100" s="79">
        <v>3.2</v>
      </c>
      <c r="F3100" s="55">
        <v>3.2</v>
      </c>
      <c r="G3100" s="44">
        <f t="shared" si="62"/>
        <v>1</v>
      </c>
    </row>
    <row r="3101" spans="1:7" x14ac:dyDescent="0.25">
      <c r="A3101" s="77" t="s">
        <v>7</v>
      </c>
      <c r="B3101" s="78" t="s">
        <v>1957</v>
      </c>
      <c r="C3101" s="78" t="s">
        <v>3</v>
      </c>
      <c r="D3101" s="78" t="s">
        <v>6</v>
      </c>
      <c r="E3101" s="79">
        <v>3.2</v>
      </c>
      <c r="F3101" s="55">
        <v>3.2</v>
      </c>
      <c r="G3101" s="44">
        <f t="shared" si="62"/>
        <v>1</v>
      </c>
    </row>
    <row r="3102" spans="1:7" s="65" customFormat="1" ht="31.5" x14ac:dyDescent="0.25">
      <c r="A3102" s="73" t="s">
        <v>1852</v>
      </c>
      <c r="B3102" s="74" t="s">
        <v>1851</v>
      </c>
      <c r="C3102" s="74"/>
      <c r="D3102" s="74"/>
      <c r="E3102" s="75">
        <v>53933.1</v>
      </c>
      <c r="F3102" s="54">
        <v>51436.1</v>
      </c>
      <c r="G3102" s="39">
        <f t="shared" si="62"/>
        <v>0.95370190105890451</v>
      </c>
    </row>
    <row r="3103" spans="1:7" s="65" customFormat="1" ht="31.5" x14ac:dyDescent="0.25">
      <c r="A3103" s="73" t="s">
        <v>1854</v>
      </c>
      <c r="B3103" s="74" t="s">
        <v>1853</v>
      </c>
      <c r="C3103" s="74"/>
      <c r="D3103" s="74"/>
      <c r="E3103" s="75">
        <v>7743.2</v>
      </c>
      <c r="F3103" s="54">
        <v>7115.1</v>
      </c>
      <c r="G3103" s="39">
        <f t="shared" si="62"/>
        <v>0.918883665667941</v>
      </c>
    </row>
    <row r="3104" spans="1:7" s="65" customFormat="1" ht="31.5" x14ac:dyDescent="0.25">
      <c r="A3104" s="73" t="s">
        <v>15</v>
      </c>
      <c r="B3104" s="74" t="s">
        <v>1855</v>
      </c>
      <c r="C3104" s="74"/>
      <c r="D3104" s="74"/>
      <c r="E3104" s="75">
        <v>7483.2</v>
      </c>
      <c r="F3104" s="54">
        <v>6970.1</v>
      </c>
      <c r="G3104" s="39">
        <f t="shared" si="62"/>
        <v>0.93143307675860598</v>
      </c>
    </row>
    <row r="3105" spans="1:7" ht="61.5" customHeight="1" x14ac:dyDescent="0.25">
      <c r="A3105" s="77" t="s">
        <v>17</v>
      </c>
      <c r="B3105" s="78" t="s">
        <v>1855</v>
      </c>
      <c r="C3105" s="78" t="s">
        <v>16</v>
      </c>
      <c r="D3105" s="78"/>
      <c r="E3105" s="79">
        <v>7483.2</v>
      </c>
      <c r="F3105" s="55">
        <v>6970.1</v>
      </c>
      <c r="G3105" s="44">
        <f t="shared" si="62"/>
        <v>0.93143307675860598</v>
      </c>
    </row>
    <row r="3106" spans="1:7" ht="47.25" x14ac:dyDescent="0.25">
      <c r="A3106" s="77" t="s">
        <v>1203</v>
      </c>
      <c r="B3106" s="78" t="s">
        <v>1855</v>
      </c>
      <c r="C3106" s="78" t="s">
        <v>16</v>
      </c>
      <c r="D3106" s="78" t="s">
        <v>1202</v>
      </c>
      <c r="E3106" s="79">
        <v>7483.2</v>
      </c>
      <c r="F3106" s="55">
        <v>6970.1</v>
      </c>
      <c r="G3106" s="44">
        <f t="shared" si="62"/>
        <v>0.93143307675860598</v>
      </c>
    </row>
    <row r="3107" spans="1:7" s="65" customFormat="1" ht="31.5" x14ac:dyDescent="0.25">
      <c r="A3107" s="73" t="s">
        <v>19</v>
      </c>
      <c r="B3107" s="74" t="s">
        <v>1856</v>
      </c>
      <c r="C3107" s="74"/>
      <c r="D3107" s="74"/>
      <c r="E3107" s="75">
        <v>260</v>
      </c>
      <c r="F3107" s="54">
        <v>145</v>
      </c>
      <c r="G3107" s="39">
        <f t="shared" si="62"/>
        <v>0.55769230769230771</v>
      </c>
    </row>
    <row r="3108" spans="1:7" ht="61.5" customHeight="1" x14ac:dyDescent="0.25">
      <c r="A3108" s="77" t="s">
        <v>17</v>
      </c>
      <c r="B3108" s="78" t="s">
        <v>1856</v>
      </c>
      <c r="C3108" s="78" t="s">
        <v>16</v>
      </c>
      <c r="D3108" s="78"/>
      <c r="E3108" s="79">
        <v>260</v>
      </c>
      <c r="F3108" s="55">
        <v>145</v>
      </c>
      <c r="G3108" s="44">
        <f t="shared" si="62"/>
        <v>0.55769230769230771</v>
      </c>
    </row>
    <row r="3109" spans="1:7" ht="47.25" x14ac:dyDescent="0.25">
      <c r="A3109" s="77" t="s">
        <v>1203</v>
      </c>
      <c r="B3109" s="78" t="s">
        <v>1856</v>
      </c>
      <c r="C3109" s="78" t="s">
        <v>16</v>
      </c>
      <c r="D3109" s="78" t="s">
        <v>1202</v>
      </c>
      <c r="E3109" s="79">
        <v>260</v>
      </c>
      <c r="F3109" s="55">
        <v>145</v>
      </c>
      <c r="G3109" s="44">
        <f t="shared" si="62"/>
        <v>0.55769230769230771</v>
      </c>
    </row>
    <row r="3110" spans="1:7" s="65" customFormat="1" ht="31.5" x14ac:dyDescent="0.25">
      <c r="A3110" s="73" t="s">
        <v>1858</v>
      </c>
      <c r="B3110" s="74" t="s">
        <v>1857</v>
      </c>
      <c r="C3110" s="74"/>
      <c r="D3110" s="74"/>
      <c r="E3110" s="75">
        <v>9264.2999999999993</v>
      </c>
      <c r="F3110" s="54">
        <v>8240.7999999999993</v>
      </c>
      <c r="G3110" s="39">
        <f t="shared" si="62"/>
        <v>0.88952214414472763</v>
      </c>
    </row>
    <row r="3111" spans="1:7" s="65" customFormat="1" ht="31.5" x14ac:dyDescent="0.25">
      <c r="A3111" s="73" t="s">
        <v>15</v>
      </c>
      <c r="B3111" s="74" t="s">
        <v>1859</v>
      </c>
      <c r="C3111" s="74"/>
      <c r="D3111" s="74"/>
      <c r="E3111" s="75">
        <v>9264.2999999999993</v>
      </c>
      <c r="F3111" s="54">
        <v>8240.7999999999993</v>
      </c>
      <c r="G3111" s="39">
        <f t="shared" si="62"/>
        <v>0.88952214414472763</v>
      </c>
    </row>
    <row r="3112" spans="1:7" ht="61.5" customHeight="1" x14ac:dyDescent="0.25">
      <c r="A3112" s="77" t="s">
        <v>17</v>
      </c>
      <c r="B3112" s="78" t="s">
        <v>1859</v>
      </c>
      <c r="C3112" s="78" t="s">
        <v>16</v>
      </c>
      <c r="D3112" s="78"/>
      <c r="E3112" s="79">
        <v>9264.2999999999993</v>
      </c>
      <c r="F3112" s="55">
        <v>8240.7999999999993</v>
      </c>
      <c r="G3112" s="44">
        <f t="shared" si="62"/>
        <v>0.88952214414472763</v>
      </c>
    </row>
    <row r="3113" spans="1:7" ht="47.25" x14ac:dyDescent="0.25">
      <c r="A3113" s="77" t="s">
        <v>1203</v>
      </c>
      <c r="B3113" s="78" t="s">
        <v>1859</v>
      </c>
      <c r="C3113" s="78" t="s">
        <v>16</v>
      </c>
      <c r="D3113" s="78" t="s">
        <v>1202</v>
      </c>
      <c r="E3113" s="79">
        <v>9264.2999999999993</v>
      </c>
      <c r="F3113" s="55">
        <v>8240.7999999999993</v>
      </c>
      <c r="G3113" s="44">
        <f t="shared" si="62"/>
        <v>0.88952214414472763</v>
      </c>
    </row>
    <row r="3114" spans="1:7" s="65" customFormat="1" ht="31.5" x14ac:dyDescent="0.25">
      <c r="A3114" s="73" t="s">
        <v>1861</v>
      </c>
      <c r="B3114" s="74" t="s">
        <v>1860</v>
      </c>
      <c r="C3114" s="74"/>
      <c r="D3114" s="74"/>
      <c r="E3114" s="75">
        <v>36925.599999999999</v>
      </c>
      <c r="F3114" s="54">
        <v>36080.199999999997</v>
      </c>
      <c r="G3114" s="39">
        <f t="shared" si="62"/>
        <v>0.97710531447017779</v>
      </c>
    </row>
    <row r="3115" spans="1:7" s="65" customFormat="1" ht="31.5" x14ac:dyDescent="0.25">
      <c r="A3115" s="73" t="s">
        <v>15</v>
      </c>
      <c r="B3115" s="74" t="s">
        <v>1862</v>
      </c>
      <c r="C3115" s="74"/>
      <c r="D3115" s="74"/>
      <c r="E3115" s="75">
        <v>34895.599999999999</v>
      </c>
      <c r="F3115" s="54">
        <v>34145.599999999999</v>
      </c>
      <c r="G3115" s="39">
        <f t="shared" si="62"/>
        <v>0.97850731897431198</v>
      </c>
    </row>
    <row r="3116" spans="1:7" ht="61.5" customHeight="1" x14ac:dyDescent="0.25">
      <c r="A3116" s="77" t="s">
        <v>17</v>
      </c>
      <c r="B3116" s="78" t="s">
        <v>1862</v>
      </c>
      <c r="C3116" s="78" t="s">
        <v>16</v>
      </c>
      <c r="D3116" s="78"/>
      <c r="E3116" s="79">
        <v>34895.599999999999</v>
      </c>
      <c r="F3116" s="55">
        <v>34145.599999999999</v>
      </c>
      <c r="G3116" s="44">
        <f t="shared" si="62"/>
        <v>0.97850731897431198</v>
      </c>
    </row>
    <row r="3117" spans="1:7" ht="47.25" x14ac:dyDescent="0.25">
      <c r="A3117" s="77" t="s">
        <v>1203</v>
      </c>
      <c r="B3117" s="78" t="s">
        <v>1862</v>
      </c>
      <c r="C3117" s="78" t="s">
        <v>16</v>
      </c>
      <c r="D3117" s="78" t="s">
        <v>1202</v>
      </c>
      <c r="E3117" s="79">
        <v>34895.599999999999</v>
      </c>
      <c r="F3117" s="55">
        <v>34145.599999999999</v>
      </c>
      <c r="G3117" s="44">
        <f t="shared" si="62"/>
        <v>0.97850731897431198</v>
      </c>
    </row>
    <row r="3118" spans="1:7" s="65" customFormat="1" ht="47.25" x14ac:dyDescent="0.25">
      <c r="A3118" s="73" t="s">
        <v>1697</v>
      </c>
      <c r="B3118" s="74" t="s">
        <v>1864</v>
      </c>
      <c r="C3118" s="74"/>
      <c r="D3118" s="74"/>
      <c r="E3118" s="75">
        <v>76</v>
      </c>
      <c r="F3118" s="54">
        <v>76</v>
      </c>
      <c r="G3118" s="39">
        <f t="shared" si="62"/>
        <v>1</v>
      </c>
    </row>
    <row r="3119" spans="1:7" ht="31.5" x14ac:dyDescent="0.25">
      <c r="A3119" s="77" t="s">
        <v>21</v>
      </c>
      <c r="B3119" s="78" t="s">
        <v>1864</v>
      </c>
      <c r="C3119" s="78" t="s">
        <v>20</v>
      </c>
      <c r="D3119" s="78"/>
      <c r="E3119" s="79">
        <v>76</v>
      </c>
      <c r="F3119" s="55">
        <v>76</v>
      </c>
      <c r="G3119" s="44">
        <f t="shared" si="62"/>
        <v>1</v>
      </c>
    </row>
    <row r="3120" spans="1:7" ht="31.5" x14ac:dyDescent="0.25">
      <c r="A3120" s="77" t="s">
        <v>83</v>
      </c>
      <c r="B3120" s="78" t="s">
        <v>1864</v>
      </c>
      <c r="C3120" s="78" t="s">
        <v>20</v>
      </c>
      <c r="D3120" s="78" t="s">
        <v>82</v>
      </c>
      <c r="E3120" s="79">
        <v>76</v>
      </c>
      <c r="F3120" s="55">
        <v>76</v>
      </c>
      <c r="G3120" s="44">
        <f t="shared" si="62"/>
        <v>1</v>
      </c>
    </row>
    <row r="3121" spans="1:7" s="65" customFormat="1" ht="31.5" x14ac:dyDescent="0.25">
      <c r="A3121" s="73" t="s">
        <v>19</v>
      </c>
      <c r="B3121" s="74" t="s">
        <v>1863</v>
      </c>
      <c r="C3121" s="74"/>
      <c r="D3121" s="74"/>
      <c r="E3121" s="75">
        <v>1954</v>
      </c>
      <c r="F3121" s="54">
        <v>1858.6</v>
      </c>
      <c r="G3121" s="39">
        <f t="shared" si="62"/>
        <v>0.95117707267144314</v>
      </c>
    </row>
    <row r="3122" spans="1:7" ht="61.5" customHeight="1" x14ac:dyDescent="0.25">
      <c r="A3122" s="77" t="s">
        <v>17</v>
      </c>
      <c r="B3122" s="78" t="s">
        <v>1863</v>
      </c>
      <c r="C3122" s="78" t="s">
        <v>16</v>
      </c>
      <c r="D3122" s="78"/>
      <c r="E3122" s="79">
        <v>770</v>
      </c>
      <c r="F3122" s="55">
        <v>681.2</v>
      </c>
      <c r="G3122" s="44">
        <f t="shared" si="62"/>
        <v>0.88467532467532473</v>
      </c>
    </row>
    <row r="3123" spans="1:7" ht="47.25" x14ac:dyDescent="0.25">
      <c r="A3123" s="77" t="s">
        <v>1203</v>
      </c>
      <c r="B3123" s="78" t="s">
        <v>1863</v>
      </c>
      <c r="C3123" s="78" t="s">
        <v>16</v>
      </c>
      <c r="D3123" s="78" t="s">
        <v>1202</v>
      </c>
      <c r="E3123" s="79">
        <v>770</v>
      </c>
      <c r="F3123" s="55">
        <v>681.2</v>
      </c>
      <c r="G3123" s="44">
        <f t="shared" si="62"/>
        <v>0.88467532467532473</v>
      </c>
    </row>
    <row r="3124" spans="1:7" ht="31.5" x14ac:dyDescent="0.25">
      <c r="A3124" s="77" t="s">
        <v>21</v>
      </c>
      <c r="B3124" s="78" t="s">
        <v>1863</v>
      </c>
      <c r="C3124" s="78" t="s">
        <v>20</v>
      </c>
      <c r="D3124" s="78"/>
      <c r="E3124" s="79">
        <v>1174</v>
      </c>
      <c r="F3124" s="55">
        <v>1173.8</v>
      </c>
      <c r="G3124" s="44">
        <f t="shared" si="62"/>
        <v>0.99982964224872228</v>
      </c>
    </row>
    <row r="3125" spans="1:7" ht="47.25" x14ac:dyDescent="0.25">
      <c r="A3125" s="77" t="s">
        <v>1203</v>
      </c>
      <c r="B3125" s="78" t="s">
        <v>1863</v>
      </c>
      <c r="C3125" s="78" t="s">
        <v>20</v>
      </c>
      <c r="D3125" s="78" t="s">
        <v>1202</v>
      </c>
      <c r="E3125" s="79">
        <v>1174</v>
      </c>
      <c r="F3125" s="55">
        <v>1173.8</v>
      </c>
      <c r="G3125" s="44">
        <f t="shared" si="62"/>
        <v>0.99982964224872228</v>
      </c>
    </row>
    <row r="3126" spans="1:7" x14ac:dyDescent="0.25">
      <c r="A3126" s="77" t="s">
        <v>72</v>
      </c>
      <c r="B3126" s="78" t="s">
        <v>1863</v>
      </c>
      <c r="C3126" s="78" t="s">
        <v>3</v>
      </c>
      <c r="D3126" s="78"/>
      <c r="E3126" s="79">
        <v>10</v>
      </c>
      <c r="F3126" s="55">
        <v>3.6</v>
      </c>
      <c r="G3126" s="44">
        <f t="shared" si="62"/>
        <v>0.36</v>
      </c>
    </row>
    <row r="3127" spans="1:7" ht="47.25" x14ac:dyDescent="0.25">
      <c r="A3127" s="77" t="s">
        <v>1203</v>
      </c>
      <c r="B3127" s="78" t="s">
        <v>1863</v>
      </c>
      <c r="C3127" s="78" t="s">
        <v>3</v>
      </c>
      <c r="D3127" s="78" t="s">
        <v>1202</v>
      </c>
      <c r="E3127" s="79">
        <v>10</v>
      </c>
      <c r="F3127" s="55">
        <v>3.6</v>
      </c>
      <c r="G3127" s="44">
        <f t="shared" si="62"/>
        <v>0.36</v>
      </c>
    </row>
    <row r="3128" spans="1:7" s="65" customFormat="1" ht="47.25" x14ac:dyDescent="0.25">
      <c r="A3128" s="73" t="s">
        <v>1961</v>
      </c>
      <c r="B3128" s="74" t="s">
        <v>1960</v>
      </c>
      <c r="C3128" s="74"/>
      <c r="D3128" s="74"/>
      <c r="E3128" s="75">
        <v>9765.6</v>
      </c>
      <c r="F3128" s="54">
        <v>9521.5</v>
      </c>
      <c r="G3128" s="39">
        <f t="shared" si="62"/>
        <v>0.97500409601048577</v>
      </c>
    </row>
    <row r="3129" spans="1:7" s="65" customFormat="1" ht="47.25" x14ac:dyDescent="0.25">
      <c r="A3129" s="73" t="s">
        <v>1961</v>
      </c>
      <c r="B3129" s="74" t="s">
        <v>1962</v>
      </c>
      <c r="C3129" s="74"/>
      <c r="D3129" s="74"/>
      <c r="E3129" s="75">
        <v>2459.6</v>
      </c>
      <c r="F3129" s="54">
        <v>2033.5</v>
      </c>
      <c r="G3129" s="39">
        <f t="shared" ref="G3129:G3162" si="63">F3129/E3129</f>
        <v>0.82676044885347211</v>
      </c>
    </row>
    <row r="3130" spans="1:7" s="65" customFormat="1" ht="31.5" x14ac:dyDescent="0.25">
      <c r="A3130" s="73" t="s">
        <v>15</v>
      </c>
      <c r="B3130" s="74" t="s">
        <v>1963</v>
      </c>
      <c r="C3130" s="74"/>
      <c r="D3130" s="74"/>
      <c r="E3130" s="75">
        <v>2459.6</v>
      </c>
      <c r="F3130" s="54">
        <v>2033.5</v>
      </c>
      <c r="G3130" s="39">
        <f t="shared" si="63"/>
        <v>0.82676044885347211</v>
      </c>
    </row>
    <row r="3131" spans="1:7" ht="61.5" customHeight="1" x14ac:dyDescent="0.25">
      <c r="A3131" s="77" t="s">
        <v>17</v>
      </c>
      <c r="B3131" s="78" t="s">
        <v>1963</v>
      </c>
      <c r="C3131" s="78" t="s">
        <v>16</v>
      </c>
      <c r="D3131" s="78"/>
      <c r="E3131" s="79">
        <v>2459.6</v>
      </c>
      <c r="F3131" s="55">
        <v>2033.5</v>
      </c>
      <c r="G3131" s="44">
        <f t="shared" si="63"/>
        <v>0.82676044885347211</v>
      </c>
    </row>
    <row r="3132" spans="1:7" x14ac:dyDescent="0.25">
      <c r="A3132" s="77" t="s">
        <v>7</v>
      </c>
      <c r="B3132" s="78" t="s">
        <v>1963</v>
      </c>
      <c r="C3132" s="78" t="s">
        <v>16</v>
      </c>
      <c r="D3132" s="78" t="s">
        <v>6</v>
      </c>
      <c r="E3132" s="79">
        <v>2459.6</v>
      </c>
      <c r="F3132" s="55">
        <v>2033.5</v>
      </c>
      <c r="G3132" s="44">
        <f t="shared" si="63"/>
        <v>0.82676044885347211</v>
      </c>
    </row>
    <row r="3133" spans="1:7" s="65" customFormat="1" ht="47.25" x14ac:dyDescent="0.25">
      <c r="A3133" s="73" t="s">
        <v>1965</v>
      </c>
      <c r="B3133" s="74" t="s">
        <v>1964</v>
      </c>
      <c r="C3133" s="74"/>
      <c r="D3133" s="74"/>
      <c r="E3133" s="75">
        <v>7306</v>
      </c>
      <c r="F3133" s="54">
        <v>7488</v>
      </c>
      <c r="G3133" s="39">
        <f t="shared" si="63"/>
        <v>1.0249110320284698</v>
      </c>
    </row>
    <row r="3134" spans="1:7" s="65" customFormat="1" ht="31.5" x14ac:dyDescent="0.25">
      <c r="A3134" s="73" t="s">
        <v>15</v>
      </c>
      <c r="B3134" s="74" t="s">
        <v>1966</v>
      </c>
      <c r="C3134" s="74"/>
      <c r="D3134" s="74"/>
      <c r="E3134" s="75">
        <v>5319</v>
      </c>
      <c r="F3134" s="54">
        <v>5740.5</v>
      </c>
      <c r="G3134" s="39">
        <f t="shared" si="63"/>
        <v>1.0792442188381275</v>
      </c>
    </row>
    <row r="3135" spans="1:7" ht="61.5" customHeight="1" x14ac:dyDescent="0.25">
      <c r="A3135" s="77" t="s">
        <v>17</v>
      </c>
      <c r="B3135" s="78" t="s">
        <v>1966</v>
      </c>
      <c r="C3135" s="78" t="s">
        <v>16</v>
      </c>
      <c r="D3135" s="78"/>
      <c r="E3135" s="79">
        <v>5319</v>
      </c>
      <c r="F3135" s="55">
        <v>5740.5</v>
      </c>
      <c r="G3135" s="44">
        <f t="shared" si="63"/>
        <v>1.0792442188381275</v>
      </c>
    </row>
    <row r="3136" spans="1:7" x14ac:dyDescent="0.25">
      <c r="A3136" s="77" t="s">
        <v>7</v>
      </c>
      <c r="B3136" s="78" t="s">
        <v>1966</v>
      </c>
      <c r="C3136" s="78" t="s">
        <v>16</v>
      </c>
      <c r="D3136" s="78" t="s">
        <v>6</v>
      </c>
      <c r="E3136" s="79">
        <v>5319</v>
      </c>
      <c r="F3136" s="55">
        <v>5740.5</v>
      </c>
      <c r="G3136" s="44">
        <f t="shared" si="63"/>
        <v>1.0792442188381275</v>
      </c>
    </row>
    <row r="3137" spans="1:7" s="65" customFormat="1" ht="31.5" x14ac:dyDescent="0.25">
      <c r="A3137" s="73" t="s">
        <v>19</v>
      </c>
      <c r="B3137" s="74" t="s">
        <v>1967</v>
      </c>
      <c r="C3137" s="74"/>
      <c r="D3137" s="74"/>
      <c r="E3137" s="75">
        <v>1987</v>
      </c>
      <c r="F3137" s="54">
        <v>1747.5</v>
      </c>
      <c r="G3137" s="39">
        <f t="shared" si="63"/>
        <v>0.87946653246099649</v>
      </c>
    </row>
    <row r="3138" spans="1:7" ht="61.5" customHeight="1" x14ac:dyDescent="0.25">
      <c r="A3138" s="77" t="s">
        <v>17</v>
      </c>
      <c r="B3138" s="78" t="s">
        <v>1967</v>
      </c>
      <c r="C3138" s="78" t="s">
        <v>16</v>
      </c>
      <c r="D3138" s="78"/>
      <c r="E3138" s="79">
        <v>228</v>
      </c>
      <c r="F3138" s="55">
        <v>228</v>
      </c>
      <c r="G3138" s="44">
        <f t="shared" si="63"/>
        <v>1</v>
      </c>
    </row>
    <row r="3139" spans="1:7" x14ac:dyDescent="0.25">
      <c r="A3139" s="77" t="s">
        <v>7</v>
      </c>
      <c r="B3139" s="78" t="s">
        <v>1967</v>
      </c>
      <c r="C3139" s="78" t="s">
        <v>16</v>
      </c>
      <c r="D3139" s="78" t="s">
        <v>6</v>
      </c>
      <c r="E3139" s="79">
        <v>228</v>
      </c>
      <c r="F3139" s="55">
        <v>228</v>
      </c>
      <c r="G3139" s="44">
        <f t="shared" si="63"/>
        <v>1</v>
      </c>
    </row>
    <row r="3140" spans="1:7" ht="31.5" x14ac:dyDescent="0.25">
      <c r="A3140" s="77" t="s">
        <v>21</v>
      </c>
      <c r="B3140" s="78" t="s">
        <v>1967</v>
      </c>
      <c r="C3140" s="78" t="s">
        <v>20</v>
      </c>
      <c r="D3140" s="78"/>
      <c r="E3140" s="79">
        <v>1759</v>
      </c>
      <c r="F3140" s="55">
        <v>1519.5</v>
      </c>
      <c r="G3140" s="44">
        <f t="shared" si="63"/>
        <v>0.86384309266628767</v>
      </c>
    </row>
    <row r="3141" spans="1:7" x14ac:dyDescent="0.25">
      <c r="A3141" s="77" t="s">
        <v>7</v>
      </c>
      <c r="B3141" s="78" t="s">
        <v>1967</v>
      </c>
      <c r="C3141" s="78" t="s">
        <v>20</v>
      </c>
      <c r="D3141" s="78" t="s">
        <v>6</v>
      </c>
      <c r="E3141" s="79">
        <v>1759</v>
      </c>
      <c r="F3141" s="55">
        <v>1519.5</v>
      </c>
      <c r="G3141" s="44">
        <f t="shared" si="63"/>
        <v>0.86384309266628767</v>
      </c>
    </row>
    <row r="3142" spans="1:7" s="65" customFormat="1" ht="31.5" x14ac:dyDescent="0.25">
      <c r="A3142" s="73" t="s">
        <v>1991</v>
      </c>
      <c r="B3142" s="74" t="s">
        <v>1990</v>
      </c>
      <c r="C3142" s="74"/>
      <c r="D3142" s="74"/>
      <c r="E3142" s="75">
        <v>35428.9</v>
      </c>
      <c r="F3142" s="54">
        <v>33515.4</v>
      </c>
      <c r="G3142" s="39">
        <f t="shared" si="63"/>
        <v>0.9459904202501348</v>
      </c>
    </row>
    <row r="3143" spans="1:7" s="65" customFormat="1" ht="63" x14ac:dyDescent="0.25">
      <c r="A3143" s="73" t="s">
        <v>1993</v>
      </c>
      <c r="B3143" s="74" t="s">
        <v>1992</v>
      </c>
      <c r="C3143" s="74"/>
      <c r="D3143" s="74"/>
      <c r="E3143" s="75">
        <v>35102</v>
      </c>
      <c r="F3143" s="54">
        <v>33304.1</v>
      </c>
      <c r="G3143" s="39">
        <f t="shared" si="63"/>
        <v>0.94878069625662353</v>
      </c>
    </row>
    <row r="3144" spans="1:7" x14ac:dyDescent="0.25">
      <c r="A3144" s="77" t="s">
        <v>113</v>
      </c>
      <c r="B3144" s="78" t="s">
        <v>1992</v>
      </c>
      <c r="C3144" s="78" t="s">
        <v>112</v>
      </c>
      <c r="D3144" s="78"/>
      <c r="E3144" s="79">
        <v>35102</v>
      </c>
      <c r="F3144" s="55">
        <v>33304.1</v>
      </c>
      <c r="G3144" s="44">
        <f t="shared" si="63"/>
        <v>0.94878069625662353</v>
      </c>
    </row>
    <row r="3145" spans="1:7" x14ac:dyDescent="0.25">
      <c r="A3145" s="77" t="s">
        <v>7</v>
      </c>
      <c r="B3145" s="78" t="s">
        <v>1992</v>
      </c>
      <c r="C3145" s="78" t="s">
        <v>112</v>
      </c>
      <c r="D3145" s="78" t="s">
        <v>6</v>
      </c>
      <c r="E3145" s="79">
        <v>35102</v>
      </c>
      <c r="F3145" s="55">
        <v>33304.1</v>
      </c>
      <c r="G3145" s="44">
        <f t="shared" si="63"/>
        <v>0.94878069625662353</v>
      </c>
    </row>
    <row r="3146" spans="1:7" s="65" customFormat="1" ht="126" x14ac:dyDescent="0.25">
      <c r="A3146" s="81" t="s">
        <v>1995</v>
      </c>
      <c r="B3146" s="74" t="s">
        <v>1994</v>
      </c>
      <c r="C3146" s="74"/>
      <c r="D3146" s="74"/>
      <c r="E3146" s="75">
        <v>326.89999999999998</v>
      </c>
      <c r="F3146" s="54">
        <v>211.3</v>
      </c>
      <c r="G3146" s="39">
        <f t="shared" si="63"/>
        <v>0.64637503823799336</v>
      </c>
    </row>
    <row r="3147" spans="1:7" x14ac:dyDescent="0.25">
      <c r="A3147" s="77" t="s">
        <v>113</v>
      </c>
      <c r="B3147" s="78" t="s">
        <v>1994</v>
      </c>
      <c r="C3147" s="78" t="s">
        <v>112</v>
      </c>
      <c r="D3147" s="78"/>
      <c r="E3147" s="79">
        <v>326.89999999999998</v>
      </c>
      <c r="F3147" s="55">
        <v>211.3</v>
      </c>
      <c r="G3147" s="44">
        <f t="shared" si="63"/>
        <v>0.64637503823799336</v>
      </c>
    </row>
    <row r="3148" spans="1:7" x14ac:dyDescent="0.25">
      <c r="A3148" s="77" t="s">
        <v>7</v>
      </c>
      <c r="B3148" s="78" t="s">
        <v>1994</v>
      </c>
      <c r="C3148" s="78" t="s">
        <v>112</v>
      </c>
      <c r="D3148" s="78" t="s">
        <v>6</v>
      </c>
      <c r="E3148" s="79">
        <v>326.89999999999998</v>
      </c>
      <c r="F3148" s="55">
        <v>211.3</v>
      </c>
      <c r="G3148" s="44">
        <f t="shared" si="63"/>
        <v>0.64637503823799336</v>
      </c>
    </row>
    <row r="3149" spans="1:7" s="65" customFormat="1" ht="47.25" x14ac:dyDescent="0.25">
      <c r="A3149" s="73" t="s">
        <v>1693</v>
      </c>
      <c r="B3149" s="74" t="s">
        <v>1692</v>
      </c>
      <c r="C3149" s="74"/>
      <c r="D3149" s="74"/>
      <c r="E3149" s="75">
        <f>15345.3+0.1-0.4+0.3</f>
        <v>15345.3</v>
      </c>
      <c r="F3149" s="54">
        <v>17174.400000000001</v>
      </c>
      <c r="G3149" s="39">
        <f t="shared" si="63"/>
        <v>1.1191961056479836</v>
      </c>
    </row>
    <row r="3150" spans="1:7" s="65" customFormat="1" ht="47.25" x14ac:dyDescent="0.25">
      <c r="A3150" s="73" t="s">
        <v>1828</v>
      </c>
      <c r="B3150" s="74" t="s">
        <v>1827</v>
      </c>
      <c r="C3150" s="74"/>
      <c r="D3150" s="74"/>
      <c r="E3150" s="75">
        <f>11144.8+0.1-0.4</f>
        <v>11144.5</v>
      </c>
      <c r="F3150" s="54">
        <v>12442.5</v>
      </c>
      <c r="G3150" s="39">
        <f t="shared" si="63"/>
        <v>1.1164700076270806</v>
      </c>
    </row>
    <row r="3151" spans="1:7" ht="61.5" customHeight="1" x14ac:dyDescent="0.25">
      <c r="A3151" s="77" t="s">
        <v>17</v>
      </c>
      <c r="B3151" s="78" t="s">
        <v>1827</v>
      </c>
      <c r="C3151" s="78" t="s">
        <v>16</v>
      </c>
      <c r="D3151" s="78"/>
      <c r="E3151" s="79">
        <f>10782.6-0.4</f>
        <v>10782.2</v>
      </c>
      <c r="F3151" s="55">
        <v>12066.7</v>
      </c>
      <c r="G3151" s="44">
        <f t="shared" si="63"/>
        <v>1.1191315315983752</v>
      </c>
    </row>
    <row r="3152" spans="1:7" x14ac:dyDescent="0.25">
      <c r="A3152" s="77" t="s">
        <v>7</v>
      </c>
      <c r="B3152" s="78" t="s">
        <v>1827</v>
      </c>
      <c r="C3152" s="78" t="s">
        <v>16</v>
      </c>
      <c r="D3152" s="78" t="s">
        <v>6</v>
      </c>
      <c r="E3152" s="79">
        <f>10782.6-0.4</f>
        <v>10782.2</v>
      </c>
      <c r="F3152" s="55">
        <v>12066.7</v>
      </c>
      <c r="G3152" s="44">
        <f t="shared" si="63"/>
        <v>1.1191315315983752</v>
      </c>
    </row>
    <row r="3153" spans="1:8" ht="31.5" x14ac:dyDescent="0.25">
      <c r="A3153" s="77" t="s">
        <v>21</v>
      </c>
      <c r="B3153" s="78" t="s">
        <v>1827</v>
      </c>
      <c r="C3153" s="78" t="s">
        <v>20</v>
      </c>
      <c r="D3153" s="78"/>
      <c r="E3153" s="79">
        <f>362.2+0.1</f>
        <v>362.3</v>
      </c>
      <c r="F3153" s="55">
        <v>375.8</v>
      </c>
      <c r="G3153" s="44">
        <f t="shared" si="63"/>
        <v>1.0372619376207564</v>
      </c>
    </row>
    <row r="3154" spans="1:8" x14ac:dyDescent="0.25">
      <c r="A3154" s="77" t="s">
        <v>7</v>
      </c>
      <c r="B3154" s="78" t="s">
        <v>1827</v>
      </c>
      <c r="C3154" s="78" t="s">
        <v>20</v>
      </c>
      <c r="D3154" s="78" t="s">
        <v>6</v>
      </c>
      <c r="E3154" s="79">
        <f>362.2+0.1</f>
        <v>362.3</v>
      </c>
      <c r="F3154" s="55">
        <v>375.8</v>
      </c>
      <c r="G3154" s="44">
        <f t="shared" si="63"/>
        <v>1.0372619376207564</v>
      </c>
    </row>
    <row r="3155" spans="1:8" s="65" customFormat="1" ht="31.5" x14ac:dyDescent="0.25">
      <c r="A3155" s="73" t="s">
        <v>1695</v>
      </c>
      <c r="B3155" s="74" t="s">
        <v>1694</v>
      </c>
      <c r="C3155" s="74"/>
      <c r="D3155" s="74"/>
      <c r="E3155" s="75">
        <f>4200.5+0.3</f>
        <v>4200.8</v>
      </c>
      <c r="F3155" s="54">
        <v>4731.8999999999996</v>
      </c>
      <c r="G3155" s="39">
        <f t="shared" si="63"/>
        <v>1.1264282993715482</v>
      </c>
    </row>
    <row r="3156" spans="1:8" ht="61.5" customHeight="1" x14ac:dyDescent="0.25">
      <c r="A3156" s="77" t="s">
        <v>17</v>
      </c>
      <c r="B3156" s="78" t="s">
        <v>1694</v>
      </c>
      <c r="C3156" s="78" t="s">
        <v>16</v>
      </c>
      <c r="D3156" s="78"/>
      <c r="E3156" s="79">
        <f>4200.5+0.3</f>
        <v>4200.8</v>
      </c>
      <c r="F3156" s="55">
        <v>4731.8999999999996</v>
      </c>
      <c r="G3156" s="44">
        <f t="shared" si="63"/>
        <v>1.1264282993715482</v>
      </c>
    </row>
    <row r="3157" spans="1:8" x14ac:dyDescent="0.25">
      <c r="A3157" s="77" t="s">
        <v>7</v>
      </c>
      <c r="B3157" s="78" t="s">
        <v>1694</v>
      </c>
      <c r="C3157" s="78" t="s">
        <v>16</v>
      </c>
      <c r="D3157" s="78" t="s">
        <v>6</v>
      </c>
      <c r="E3157" s="79">
        <f>4200.5+0.3</f>
        <v>4200.8</v>
      </c>
      <c r="F3157" s="55">
        <v>4731.8999999999996</v>
      </c>
      <c r="G3157" s="44">
        <f t="shared" si="63"/>
        <v>1.1264282993715482</v>
      </c>
    </row>
    <row r="3158" spans="1:8" s="65" customFormat="1" ht="31.5" x14ac:dyDescent="0.25">
      <c r="A3158" s="73" t="s">
        <v>1230</v>
      </c>
      <c r="B3158" s="74" t="s">
        <v>1229</v>
      </c>
      <c r="C3158" s="74"/>
      <c r="D3158" s="74"/>
      <c r="E3158" s="75">
        <v>5370.2</v>
      </c>
      <c r="F3158" s="54">
        <v>3695</v>
      </c>
      <c r="G3158" s="39">
        <f t="shared" si="63"/>
        <v>0.6880563107519273</v>
      </c>
    </row>
    <row r="3159" spans="1:8" s="65" customFormat="1" ht="63" x14ac:dyDescent="0.25">
      <c r="A3159" s="86" t="s">
        <v>2130</v>
      </c>
      <c r="B3159" s="11" t="s">
        <v>2131</v>
      </c>
      <c r="C3159" s="85"/>
      <c r="D3159" s="11"/>
      <c r="E3159" s="75">
        <v>1675.2</v>
      </c>
      <c r="F3159" s="54">
        <v>0</v>
      </c>
      <c r="G3159" s="39">
        <f t="shared" si="63"/>
        <v>0</v>
      </c>
    </row>
    <row r="3160" spans="1:8" s="65" customFormat="1" ht="63" x14ac:dyDescent="0.25">
      <c r="A3160" s="86" t="s">
        <v>2130</v>
      </c>
      <c r="B3160" s="11" t="s">
        <v>2132</v>
      </c>
      <c r="C3160" s="85"/>
      <c r="D3160" s="11"/>
      <c r="E3160" s="75">
        <v>1675.2</v>
      </c>
      <c r="F3160" s="54">
        <v>0</v>
      </c>
      <c r="G3160" s="39">
        <f t="shared" si="63"/>
        <v>0</v>
      </c>
    </row>
    <row r="3161" spans="1:8" ht="31.5" x14ac:dyDescent="0.25">
      <c r="A3161" s="82" t="s">
        <v>41</v>
      </c>
      <c r="B3161" s="13" t="s">
        <v>2132</v>
      </c>
      <c r="C3161" s="83" t="s">
        <v>40</v>
      </c>
      <c r="D3161" s="13"/>
      <c r="E3161" s="79">
        <v>1675.2</v>
      </c>
      <c r="F3161" s="55">
        <v>0</v>
      </c>
      <c r="G3161" s="44">
        <f t="shared" si="63"/>
        <v>0</v>
      </c>
    </row>
    <row r="3162" spans="1:8" x14ac:dyDescent="0.25">
      <c r="A3162" s="82" t="s">
        <v>7</v>
      </c>
      <c r="B3162" s="13" t="s">
        <v>2132</v>
      </c>
      <c r="C3162" s="83" t="s">
        <v>40</v>
      </c>
      <c r="D3162" s="13" t="s">
        <v>6</v>
      </c>
      <c r="E3162" s="79">
        <v>1675.2</v>
      </c>
      <c r="F3162" s="55">
        <v>0</v>
      </c>
      <c r="G3162" s="44">
        <f t="shared" si="63"/>
        <v>0</v>
      </c>
    </row>
    <row r="3163" spans="1:8" s="65" customFormat="1" ht="63" x14ac:dyDescent="0.25">
      <c r="A3163" s="73" t="s">
        <v>1232</v>
      </c>
      <c r="B3163" s="74" t="s">
        <v>1231</v>
      </c>
      <c r="C3163" s="74"/>
      <c r="D3163" s="74"/>
      <c r="E3163" s="75">
        <v>3695</v>
      </c>
      <c r="F3163" s="54">
        <v>3695</v>
      </c>
      <c r="G3163" s="39">
        <f>F3163/E3163</f>
        <v>1</v>
      </c>
    </row>
    <row r="3164" spans="1:8" s="65" customFormat="1" ht="63" x14ac:dyDescent="0.25">
      <c r="A3164" s="73" t="s">
        <v>1232</v>
      </c>
      <c r="B3164" s="74" t="s">
        <v>1233</v>
      </c>
      <c r="C3164" s="74"/>
      <c r="D3164" s="74"/>
      <c r="E3164" s="75">
        <v>3695</v>
      </c>
      <c r="F3164" s="54">
        <v>3695</v>
      </c>
      <c r="G3164" s="39">
        <f>F3164/E3164</f>
        <v>1</v>
      </c>
    </row>
    <row r="3165" spans="1:8" x14ac:dyDescent="0.25">
      <c r="A3165" s="77" t="s">
        <v>81</v>
      </c>
      <c r="B3165" s="78" t="s">
        <v>1233</v>
      </c>
      <c r="C3165" s="78" t="s">
        <v>80</v>
      </c>
      <c r="D3165" s="78"/>
      <c r="E3165" s="79">
        <v>3695</v>
      </c>
      <c r="F3165" s="55">
        <v>3695</v>
      </c>
      <c r="G3165" s="44">
        <f>F3165/E3165</f>
        <v>1</v>
      </c>
    </row>
    <row r="3166" spans="1:8" x14ac:dyDescent="0.25">
      <c r="A3166" s="77" t="s">
        <v>164</v>
      </c>
      <c r="B3166" s="78" t="s">
        <v>1233</v>
      </c>
      <c r="C3166" s="78" t="s">
        <v>80</v>
      </c>
      <c r="D3166" s="78" t="s">
        <v>163</v>
      </c>
      <c r="E3166" s="79">
        <v>3695</v>
      </c>
      <c r="F3166" s="55">
        <v>3695</v>
      </c>
      <c r="G3166" s="44">
        <f>F3166/E3166</f>
        <v>1</v>
      </c>
    </row>
    <row r="3167" spans="1:8" s="65" customFormat="1" x14ac:dyDescent="0.25">
      <c r="A3167" s="86" t="s">
        <v>2106</v>
      </c>
      <c r="B3167" s="87"/>
      <c r="C3167" s="87"/>
      <c r="D3167" s="87"/>
      <c r="E3167" s="88">
        <f>E9+E247+E431+E1024+E1132+E1283+E1431+E1531+E1675+E1706+E1740+E1813+E1947+E2122+E2452+E2533+E2618+E2981</f>
        <v>126365966.10000001</v>
      </c>
      <c r="F3167" s="88">
        <f>F9+F247+F431+F1024+F1132+F1283+F1431+F1531+F1675+F1706+F1740+F1813+F1947+F2122+F2452+F2533+F2618+F2981</f>
        <v>123473434.99999999</v>
      </c>
      <c r="G3167" s="89">
        <f>F3167/E3167</f>
        <v>0.97710988813466582</v>
      </c>
    </row>
    <row r="3168" spans="1:8" x14ac:dyDescent="0.25">
      <c r="A3168" s="33"/>
      <c r="B3168" s="33"/>
      <c r="C3168" s="33"/>
      <c r="D3168" s="33"/>
      <c r="E3168" s="90"/>
      <c r="F3168" s="90"/>
      <c r="G3168" s="91"/>
      <c r="H3168" s="76"/>
    </row>
    <row r="3169" spans="1:8" x14ac:dyDescent="0.25">
      <c r="A3169" s="33"/>
      <c r="B3169" s="33"/>
      <c r="C3169" s="33"/>
      <c r="D3169" s="33"/>
      <c r="E3169" s="33"/>
      <c r="F3169" s="33"/>
      <c r="G3169" s="33"/>
      <c r="H3169" s="92"/>
    </row>
    <row r="3170" spans="1:8" x14ac:dyDescent="0.25">
      <c r="A3170" s="49" t="s">
        <v>2193</v>
      </c>
      <c r="B3170" s="33"/>
      <c r="C3170" s="33"/>
      <c r="D3170" s="33"/>
      <c r="E3170" s="33"/>
      <c r="F3170" s="101" t="s">
        <v>2194</v>
      </c>
      <c r="G3170" s="101"/>
    </row>
    <row r="3171" spans="1:8" x14ac:dyDescent="0.25">
      <c r="A3171" s="49"/>
      <c r="B3171" s="33"/>
      <c r="C3171" s="33"/>
      <c r="D3171" s="33"/>
      <c r="E3171" s="33"/>
      <c r="F3171" s="98"/>
      <c r="G3171" s="98"/>
    </row>
    <row r="3172" spans="1:8" x14ac:dyDescent="0.25">
      <c r="A3172" s="49"/>
      <c r="B3172" s="33"/>
      <c r="C3172" s="33"/>
      <c r="D3172" s="33"/>
      <c r="E3172" s="33"/>
      <c r="F3172" s="98"/>
      <c r="G3172" s="98"/>
    </row>
    <row r="3173" spans="1:8" x14ac:dyDescent="0.25">
      <c r="A3173" s="49"/>
      <c r="B3173" s="33"/>
      <c r="C3173" s="33"/>
      <c r="D3173" s="33"/>
      <c r="E3173" s="33"/>
      <c r="F3173" s="98"/>
      <c r="G3173" s="98"/>
    </row>
    <row r="3174" spans="1:8" x14ac:dyDescent="0.25">
      <c r="A3174" s="49"/>
      <c r="B3174" s="33"/>
      <c r="C3174" s="33"/>
      <c r="D3174" s="33"/>
      <c r="E3174" s="33"/>
      <c r="F3174" s="98"/>
      <c r="G3174" s="98"/>
    </row>
    <row r="3175" spans="1:8" x14ac:dyDescent="0.25">
      <c r="A3175" s="49"/>
      <c r="B3175" s="33"/>
      <c r="C3175" s="33"/>
      <c r="D3175" s="33"/>
      <c r="E3175" s="33"/>
      <c r="F3175" s="98"/>
      <c r="G3175" s="98"/>
    </row>
    <row r="3176" spans="1:8" x14ac:dyDescent="0.25">
      <c r="A3176" s="49"/>
      <c r="B3176" s="33"/>
      <c r="C3176" s="33"/>
      <c r="D3176" s="33"/>
      <c r="E3176" s="33"/>
      <c r="F3176" s="98"/>
      <c r="G3176" s="98"/>
    </row>
    <row r="3177" spans="1:8" x14ac:dyDescent="0.25">
      <c r="A3177" s="49"/>
      <c r="B3177" s="33"/>
      <c r="C3177" s="33"/>
      <c r="D3177" s="33"/>
      <c r="E3177" s="33"/>
      <c r="F3177" s="98"/>
      <c r="G3177" s="98"/>
    </row>
    <row r="3178" spans="1:8" x14ac:dyDescent="0.25">
      <c r="A3178" s="49"/>
      <c r="B3178" s="33"/>
      <c r="C3178" s="33"/>
      <c r="D3178" s="33"/>
      <c r="E3178" s="33"/>
      <c r="F3178" s="98"/>
      <c r="G3178" s="98"/>
    </row>
    <row r="3179" spans="1:8" x14ac:dyDescent="0.25">
      <c r="A3179" s="49"/>
      <c r="B3179" s="33"/>
      <c r="C3179" s="33"/>
      <c r="D3179" s="33"/>
      <c r="E3179" s="33"/>
      <c r="F3179" s="98"/>
      <c r="G3179" s="98"/>
    </row>
    <row r="3180" spans="1:8" x14ac:dyDescent="0.25">
      <c r="A3180" s="49"/>
      <c r="B3180" s="33"/>
      <c r="C3180" s="33"/>
      <c r="D3180" s="33"/>
      <c r="E3180" s="33"/>
      <c r="F3180" s="98"/>
      <c r="G3180" s="98"/>
    </row>
    <row r="3181" spans="1:8" x14ac:dyDescent="0.25">
      <c r="A3181" s="49"/>
      <c r="B3181" s="33"/>
      <c r="C3181" s="33"/>
      <c r="D3181" s="33"/>
      <c r="E3181" s="33"/>
      <c r="F3181" s="98"/>
      <c r="G3181" s="98"/>
    </row>
    <row r="3182" spans="1:8" x14ac:dyDescent="0.25">
      <c r="A3182" s="49"/>
      <c r="B3182" s="33"/>
      <c r="C3182" s="33"/>
      <c r="D3182" s="33"/>
      <c r="E3182" s="33"/>
      <c r="F3182" s="98"/>
      <c r="G3182" s="98"/>
    </row>
    <row r="3183" spans="1:8" x14ac:dyDescent="0.25">
      <c r="A3183" s="49"/>
      <c r="B3183" s="33"/>
      <c r="C3183" s="33"/>
      <c r="D3183" s="33"/>
      <c r="E3183" s="33"/>
      <c r="F3183" s="98"/>
      <c r="G3183" s="98"/>
    </row>
    <row r="3184" spans="1:8" x14ac:dyDescent="0.25">
      <c r="A3184" s="49"/>
      <c r="B3184" s="33"/>
      <c r="C3184" s="33"/>
      <c r="D3184" s="33"/>
      <c r="E3184" s="33"/>
      <c r="F3184" s="98"/>
      <c r="G3184" s="98"/>
    </row>
    <row r="3185" spans="1:7" x14ac:dyDescent="0.25">
      <c r="A3185" s="49"/>
      <c r="B3185" s="33"/>
      <c r="C3185" s="33"/>
      <c r="D3185" s="33"/>
      <c r="E3185" s="33"/>
      <c r="F3185" s="98"/>
      <c r="G3185" s="98"/>
    </row>
    <row r="3186" spans="1:7" x14ac:dyDescent="0.25">
      <c r="A3186" s="49"/>
      <c r="B3186" s="33"/>
      <c r="C3186" s="33"/>
      <c r="D3186" s="33"/>
      <c r="E3186" s="33"/>
      <c r="F3186" s="98"/>
      <c r="G3186" s="98"/>
    </row>
    <row r="3187" spans="1:7" x14ac:dyDescent="0.25">
      <c r="A3187" s="49"/>
      <c r="B3187" s="33"/>
      <c r="C3187" s="33"/>
      <c r="D3187" s="33"/>
      <c r="E3187" s="33"/>
      <c r="F3187" s="98"/>
      <c r="G3187" s="98"/>
    </row>
    <row r="3188" spans="1:7" x14ac:dyDescent="0.25">
      <c r="A3188" s="49"/>
      <c r="B3188" s="33"/>
      <c r="C3188" s="33"/>
      <c r="D3188" s="33"/>
      <c r="E3188" s="33"/>
      <c r="F3188" s="98"/>
      <c r="G3188" s="98"/>
    </row>
    <row r="3189" spans="1:7" x14ac:dyDescent="0.25">
      <c r="A3189" s="49"/>
      <c r="B3189" s="33"/>
      <c r="C3189" s="33"/>
      <c r="D3189" s="33"/>
      <c r="E3189" s="33"/>
      <c r="F3189" s="98"/>
      <c r="G3189" s="98"/>
    </row>
    <row r="3190" spans="1:7" x14ac:dyDescent="0.25">
      <c r="A3190" s="49"/>
      <c r="B3190" s="33"/>
      <c r="C3190" s="33"/>
      <c r="D3190" s="33"/>
      <c r="E3190" s="33"/>
      <c r="F3190" s="98"/>
      <c r="G3190" s="98"/>
    </row>
    <row r="3191" spans="1:7" x14ac:dyDescent="0.25">
      <c r="A3191" s="49"/>
      <c r="B3191" s="33"/>
      <c r="C3191" s="33"/>
      <c r="D3191" s="33"/>
      <c r="E3191" s="33"/>
      <c r="F3191" s="98"/>
      <c r="G3191" s="98"/>
    </row>
    <row r="3192" spans="1:7" x14ac:dyDescent="0.25">
      <c r="A3192" s="49"/>
      <c r="B3192" s="33"/>
      <c r="C3192" s="33"/>
      <c r="D3192" s="33"/>
      <c r="E3192" s="33"/>
      <c r="F3192" s="98"/>
      <c r="G3192" s="98"/>
    </row>
    <row r="3193" spans="1:7" x14ac:dyDescent="0.25">
      <c r="A3193" s="49"/>
      <c r="B3193" s="33"/>
      <c r="C3193" s="33"/>
      <c r="D3193" s="33"/>
      <c r="E3193" s="33"/>
      <c r="F3193" s="98"/>
      <c r="G3193" s="98"/>
    </row>
    <row r="3194" spans="1:7" x14ac:dyDescent="0.25">
      <c r="A3194" s="49"/>
      <c r="B3194" s="33"/>
      <c r="C3194" s="33"/>
      <c r="D3194" s="33"/>
      <c r="E3194" s="33"/>
      <c r="F3194" s="98"/>
      <c r="G3194" s="98"/>
    </row>
    <row r="3195" spans="1:7" x14ac:dyDescent="0.25">
      <c r="A3195" s="49"/>
      <c r="B3195" s="33"/>
      <c r="C3195" s="33"/>
      <c r="D3195" s="33"/>
      <c r="E3195" s="33"/>
      <c r="F3195" s="98"/>
      <c r="G3195" s="98"/>
    </row>
    <row r="3196" spans="1:7" x14ac:dyDescent="0.25">
      <c r="A3196" s="49"/>
      <c r="B3196" s="33"/>
      <c r="C3196" s="33"/>
      <c r="D3196" s="33"/>
      <c r="E3196" s="33"/>
      <c r="F3196" s="98"/>
      <c r="G3196" s="98"/>
    </row>
    <row r="3197" spans="1:7" x14ac:dyDescent="0.25">
      <c r="A3197" s="49"/>
      <c r="B3197" s="33"/>
      <c r="C3197" s="33"/>
      <c r="D3197" s="33"/>
      <c r="E3197" s="33"/>
      <c r="F3197" s="98"/>
      <c r="G3197" s="98"/>
    </row>
    <row r="3198" spans="1:7" x14ac:dyDescent="0.25">
      <c r="A3198" s="49"/>
      <c r="B3198" s="33"/>
      <c r="C3198" s="33"/>
      <c r="D3198" s="33"/>
      <c r="E3198" s="33"/>
      <c r="F3198" s="98"/>
      <c r="G3198" s="98"/>
    </row>
    <row r="3199" spans="1:7" x14ac:dyDescent="0.25">
      <c r="A3199" s="49"/>
      <c r="B3199" s="33"/>
      <c r="C3199" s="33"/>
      <c r="D3199" s="33"/>
      <c r="E3199" s="33"/>
      <c r="F3199" s="98"/>
      <c r="G3199" s="98"/>
    </row>
    <row r="3200" spans="1:7" x14ac:dyDescent="0.25">
      <c r="A3200" s="49"/>
      <c r="B3200" s="33"/>
      <c r="C3200" s="33"/>
      <c r="D3200" s="33"/>
      <c r="E3200" s="33"/>
      <c r="F3200" s="98"/>
      <c r="G3200" s="98"/>
    </row>
    <row r="3201" spans="1:7" x14ac:dyDescent="0.25">
      <c r="A3201" s="49"/>
      <c r="B3201" s="33"/>
      <c r="C3201" s="33"/>
      <c r="D3201" s="33"/>
      <c r="E3201" s="33"/>
      <c r="F3201" s="98"/>
      <c r="G3201" s="98"/>
    </row>
    <row r="3202" spans="1:7" x14ac:dyDescent="0.25">
      <c r="A3202" s="49"/>
      <c r="B3202" s="33"/>
      <c r="C3202" s="33"/>
      <c r="D3202" s="33"/>
      <c r="E3202" s="33"/>
      <c r="F3202" s="98"/>
      <c r="G3202" s="98"/>
    </row>
    <row r="3203" spans="1:7" x14ac:dyDescent="0.25">
      <c r="A3203" s="49"/>
      <c r="B3203" s="33"/>
      <c r="C3203" s="33"/>
      <c r="D3203" s="33"/>
      <c r="E3203" s="33"/>
      <c r="F3203" s="98"/>
      <c r="G3203" s="98"/>
    </row>
    <row r="3204" spans="1:7" x14ac:dyDescent="0.25">
      <c r="A3204" s="49"/>
      <c r="B3204" s="33"/>
      <c r="C3204" s="33"/>
      <c r="D3204" s="33"/>
      <c r="E3204" s="33"/>
      <c r="F3204" s="98"/>
      <c r="G3204" s="98"/>
    </row>
    <row r="3205" spans="1:7" x14ac:dyDescent="0.25">
      <c r="A3205" s="49"/>
      <c r="B3205" s="33"/>
      <c r="C3205" s="33"/>
      <c r="D3205" s="33"/>
      <c r="E3205" s="33"/>
      <c r="F3205" s="98"/>
      <c r="G3205" s="98"/>
    </row>
    <row r="3206" spans="1:7" x14ac:dyDescent="0.25">
      <c r="A3206" s="49"/>
      <c r="B3206" s="33"/>
      <c r="C3206" s="33"/>
      <c r="D3206" s="33"/>
      <c r="E3206" s="33"/>
      <c r="F3206" s="98"/>
      <c r="G3206" s="98"/>
    </row>
    <row r="3207" spans="1:7" x14ac:dyDescent="0.25">
      <c r="A3207" s="49"/>
      <c r="B3207" s="33"/>
      <c r="C3207" s="33"/>
      <c r="D3207" s="33"/>
      <c r="E3207" s="33"/>
      <c r="F3207" s="98"/>
      <c r="G3207" s="98"/>
    </row>
    <row r="3208" spans="1:7" x14ac:dyDescent="0.25">
      <c r="A3208" s="49"/>
      <c r="B3208" s="33"/>
      <c r="C3208" s="33"/>
      <c r="D3208" s="33"/>
      <c r="E3208" s="33"/>
      <c r="F3208" s="98"/>
      <c r="G3208" s="98"/>
    </row>
    <row r="3209" spans="1:7" x14ac:dyDescent="0.25">
      <c r="A3209" s="49"/>
      <c r="B3209" s="33"/>
      <c r="C3209" s="33"/>
      <c r="D3209" s="33"/>
      <c r="E3209" s="33"/>
      <c r="F3209" s="98"/>
      <c r="G3209" s="98"/>
    </row>
    <row r="3210" spans="1:7" x14ac:dyDescent="0.25">
      <c r="A3210" s="49"/>
      <c r="B3210" s="33"/>
      <c r="C3210" s="33"/>
      <c r="D3210" s="33"/>
      <c r="E3210" s="33"/>
      <c r="F3210" s="98"/>
      <c r="G3210" s="98"/>
    </row>
    <row r="3211" spans="1:7" x14ac:dyDescent="0.25">
      <c r="A3211" s="49"/>
      <c r="B3211" s="33"/>
      <c r="C3211" s="33"/>
      <c r="D3211" s="33"/>
      <c r="E3211" s="33"/>
      <c r="F3211" s="98"/>
      <c r="G3211" s="98"/>
    </row>
    <row r="3212" spans="1:7" x14ac:dyDescent="0.25">
      <c r="A3212" s="49"/>
      <c r="B3212" s="33"/>
      <c r="C3212" s="33"/>
      <c r="D3212" s="33"/>
      <c r="E3212" s="33"/>
      <c r="F3212" s="98"/>
      <c r="G3212" s="98"/>
    </row>
    <row r="3213" spans="1:7" x14ac:dyDescent="0.25">
      <c r="A3213" s="49"/>
      <c r="B3213" s="33"/>
      <c r="C3213" s="33"/>
      <c r="D3213" s="33"/>
      <c r="E3213" s="33"/>
      <c r="F3213" s="98"/>
      <c r="G3213" s="98"/>
    </row>
    <row r="3214" spans="1:7" x14ac:dyDescent="0.25">
      <c r="A3214" s="49"/>
      <c r="B3214" s="33"/>
      <c r="C3214" s="33"/>
      <c r="D3214" s="33"/>
      <c r="E3214" s="33"/>
      <c r="F3214" s="98"/>
      <c r="G3214" s="98"/>
    </row>
    <row r="3215" spans="1:7" x14ac:dyDescent="0.25">
      <c r="A3215" s="49"/>
      <c r="B3215" s="33"/>
      <c r="C3215" s="33"/>
      <c r="D3215" s="33"/>
      <c r="E3215" s="33"/>
      <c r="F3215" s="98"/>
      <c r="G3215" s="98"/>
    </row>
    <row r="3216" spans="1:7" x14ac:dyDescent="0.25">
      <c r="A3216" s="49"/>
      <c r="B3216" s="33"/>
      <c r="C3216" s="33"/>
      <c r="D3216" s="33"/>
      <c r="E3216" s="33"/>
      <c r="F3216" s="98"/>
      <c r="G3216" s="98"/>
    </row>
    <row r="3217" spans="1:8" x14ac:dyDescent="0.25">
      <c r="A3217" s="49"/>
      <c r="B3217" s="33"/>
      <c r="C3217" s="33"/>
      <c r="D3217" s="33"/>
      <c r="E3217" s="33"/>
      <c r="F3217" s="98"/>
      <c r="G3217" s="98"/>
    </row>
    <row r="3218" spans="1:8" x14ac:dyDescent="0.25">
      <c r="A3218" s="50" t="s">
        <v>2195</v>
      </c>
      <c r="B3218" s="33"/>
      <c r="C3218" s="33"/>
      <c r="D3218" s="33"/>
      <c r="E3218" s="33"/>
      <c r="F3218" s="33"/>
      <c r="G3218" s="33"/>
      <c r="H3218" s="34"/>
    </row>
    <row r="3219" spans="1:8" x14ac:dyDescent="0.25">
      <c r="A3219" s="80" t="s">
        <v>2202</v>
      </c>
    </row>
    <row r="3220" spans="1:8" x14ac:dyDescent="0.25">
      <c r="A3220" s="80" t="s">
        <v>2203</v>
      </c>
    </row>
  </sheetData>
  <sheetProtection sort="0" autoFilter="0"/>
  <autoFilter ref="A8:I3167"/>
  <mergeCells count="6">
    <mergeCell ref="F3170:G3170"/>
    <mergeCell ref="A1:G1"/>
    <mergeCell ref="A2:G2"/>
    <mergeCell ref="A3:G3"/>
    <mergeCell ref="A4:G4"/>
    <mergeCell ref="A5:G5"/>
  </mergeCells>
  <printOptions horizontalCentered="1"/>
  <pageMargins left="0.78740157480314965" right="0.39370078740157483" top="0.78740157480314965" bottom="0.78740157480314965" header="0.31496062992125984" footer="0.31496062992125984"/>
  <pageSetup paperSize="9" scale="65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прил 8</vt:lpstr>
      <vt:lpstr>прил 10</vt:lpstr>
      <vt:lpstr>прил 9</vt:lpstr>
      <vt:lpstr>'прил 10'!Заголовки_для_печати</vt:lpstr>
      <vt:lpstr>'прил 8'!Заголовки_для_печати</vt:lpstr>
      <vt:lpstr>'прил 9'!Заголовки_для_печати</vt:lpstr>
      <vt:lpstr>'прил 10'!Область_печати</vt:lpstr>
      <vt:lpstr>'прил 8'!Область_печати</vt:lpstr>
      <vt:lpstr>'прил 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Ружникова А.С.</dc:creator>
  <dc:description>POI HSSF rep:2.41.0.98</dc:description>
  <cp:lastModifiedBy>Ружникова А.С.</cp:lastModifiedBy>
  <cp:lastPrinted>2017-04-06T02:16:17Z</cp:lastPrinted>
  <dcterms:created xsi:type="dcterms:W3CDTF">2017-03-06T09:53:12Z</dcterms:created>
  <dcterms:modified xsi:type="dcterms:W3CDTF">2017-04-26T06:58:36Z</dcterms:modified>
</cp:coreProperties>
</file>