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0" yWindow="1560" windowWidth="14910" windowHeight="11265"/>
  </bookViews>
  <sheets>
    <sheet name="Прил.3" sheetId="11" r:id="rId1"/>
  </sheets>
  <definedNames>
    <definedName name="_xlnm._FilterDatabase" localSheetId="0" hidden="1">Прил.3!$A$10:$C$105</definedName>
    <definedName name="_xlnm.Print_Titles" localSheetId="0">Прил.3!$10:$10</definedName>
    <definedName name="_xlnm.Print_Area" localSheetId="0">Прил.3!$A$1:$C$105</definedName>
  </definedNames>
  <calcPr calcId="162913" fullPrecision="0"/>
</workbook>
</file>

<file path=xl/calcChain.xml><?xml version="1.0" encoding="utf-8"?>
<calcChain xmlns="http://schemas.openxmlformats.org/spreadsheetml/2006/main">
  <c r="C64" i="11" l="1"/>
  <c r="C63" i="11" s="1"/>
  <c r="C11" i="11"/>
  <c r="C67" i="11" l="1"/>
  <c r="C84" i="11"/>
  <c r="C85" i="11" l="1"/>
  <c r="C68" i="11" l="1"/>
  <c r="C13" i="11" l="1"/>
  <c r="C103" i="11" l="1"/>
  <c r="C69" i="11"/>
  <c r="C60" i="11"/>
  <c r="C59" i="11"/>
  <c r="C46" i="11" s="1"/>
  <c r="C44" i="11"/>
  <c r="C42" i="11"/>
  <c r="C39" i="11"/>
  <c r="C35" i="11"/>
  <c r="C32" i="11"/>
  <c r="C29" i="11" s="1"/>
  <c r="C26" i="11"/>
  <c r="C23" i="11"/>
  <c r="C17" i="11"/>
  <c r="C15" i="11"/>
  <c r="C12" i="11" l="1"/>
  <c r="C19" i="11"/>
  <c r="C62" i="11"/>
  <c r="C105" i="11" s="1"/>
</calcChain>
</file>

<file path=xl/sharedStrings.xml><?xml version="1.0" encoding="utf-8"?>
<sst xmlns="http://schemas.openxmlformats.org/spreadsheetml/2006/main" count="199" uniqueCount="199">
  <si>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</si>
  <si>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</si>
  <si>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</si>
  <si>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</si>
  <si>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</si>
  <si>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</si>
  <si>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</si>
  <si>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</si>
  <si>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</si>
  <si>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</si>
  <si>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</si>
  <si>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</si>
  <si>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</si>
  <si>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</si>
  <si>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</si>
  <si>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</si>
  <si>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</si>
  <si>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</si>
  <si>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</si>
  <si>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</si>
  <si>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</si>
  <si>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</si>
  <si>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</si>
  <si>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</si>
  <si>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</si>
  <si>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</si>
  <si>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</si>
  <si>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</si>
  <si>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</si>
  <si>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</si>
  <si>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</si>
  <si>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</si>
  <si>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</si>
  <si>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</si>
  <si>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</si>
  <si>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</si>
  <si>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</si>
  <si>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</si>
  <si>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</si>
  <si>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</si>
  <si>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</si>
  <si>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</si>
  <si>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</si>
  <si>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</si>
  <si>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</si>
  <si>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</si>
  <si>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</si>
  <si>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</si>
  <si>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</si>
  <si>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</si>
  <si>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</si>
  <si>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</si>
  <si>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</si>
  <si>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</si>
  <si>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</si>
  <si>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</si>
  <si>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</si>
  <si>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</si>
  <si>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</si>
  <si>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</si>
  <si>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</si>
  <si>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</si>
  <si>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</si>
  <si>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</si>
  <si>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</si>
  <si>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</si>
  <si>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</si>
  <si>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</si>
  <si>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</si>
  <si>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</si>
  <si>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</si>
  <si>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</si>
  <si>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</si>
  <si>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</si>
  <si>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</si>
  <si>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</si>
  <si>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</si>
  <si>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</si>
  <si>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</si>
  <si>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</si>
  <si>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</si>
  <si>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</si>
  <si>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</si>
  <si>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</si>
  <si>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</si>
  <si>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</si>
  <si>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</si>
  <si>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</si>
  <si>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</si>
  <si>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</si>
  <si>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</si>
  <si>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</si>
  <si>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</si>
  <si>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</si>
  <si>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</si>
  <si>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</si>
  <si>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</si>
  <si>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</si>
  <si>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</si>
  <si>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</si>
  <si>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</si>
  <si>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</si>
  <si>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</si>
  <si>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</si>
  <si>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</si>
  <si>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</si>
  <si>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</si>
  <si>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</si>
  <si>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</si>
  <si>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</si>
  <si>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</si>
  <si>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условий договоров (соглашений) о предоставлении бюджетных кредитов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</si>
  <si>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</si>
  <si>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000 1 16 32000 00 0000 140</t>
  </si>
  <si>
    <t>000 1 16 18000 00 0000 140</t>
  </si>
  <si>
    <t>Субвенции бюджетам на обеспечение жильем граждан, уволенных с военной службы (службы), и приравненных к ним лиц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</si>
  <si>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</si>
  <si>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</si>
  <si>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</si>
  <si>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</si>
  <si>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</si>
  <si>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</si>
  <si>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субсидии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</si>
  <si>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</si>
  <si>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</si>
  <si>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000 2 02 10000 00 0000 151</t>
  </si>
  <si>
    <t>000 2 02 15001 00 0000 151</t>
  </si>
  <si>
    <t>000 2 02 20000 00 0000 151</t>
  </si>
  <si>
    <t>000 2 02 20077 00 0000 151</t>
  </si>
  <si>
    <t>000 2 02 25081 00 0000 151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</si>
  <si>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</si>
  <si>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</si>
  <si>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</si>
  <si>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</si>
  <si>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</si>
  <si>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</si>
  <si>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</si>
  <si>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</si>
  <si>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</si>
  <si>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</si>
  <si>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</si>
  <si>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</si>
  <si>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</si>
  <si>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000 2 02 35485 00 0000 151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</si>
  <si>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</si>
  <si>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</si>
  <si>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</si>
  <si>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</si>
  <si>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</si>
  <si>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на реализацию федеральных целевых программ</t>
  </si>
  <si>
    <t>000 2 02 20051 00 0000 151</t>
  </si>
  <si>
    <t>000 2 02 25027 00 0000 151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</si>
  <si>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</si>
  <si>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</si>
  <si>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</si>
  <si>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000 2 02 25082 02 0000 151</t>
  </si>
  <si>
    <t>000 2 02 25086 00 0000 151</t>
  </si>
  <si>
    <t>000 2 02 25097 00 0000 151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</si>
  <si>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</si>
  <si>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</si>
  <si>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</si>
  <si>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</si>
  <si>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000 2 02 25543 02 0000 151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</si>
  <si>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</si>
  <si>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</si>
  <si>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</si>
  <si>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</si>
  <si>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000 2 02 25520 00 0000 151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</si>
  <si>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</si>
  <si>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</si>
  <si>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000 2 02 25066 02 0000 151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</si>
  <si>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</si>
  <si>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</si>
  <si>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</si>
  <si>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</si>
  <si>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</si>
  <si>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000 2 02 35134 00 0000 151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</si>
  <si>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</si>
  <si>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</si>
  <si>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</si>
  <si>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000 1 16 25000 00 0000 140</t>
  </si>
  <si>
    <t>000 1 16 42000 00 0000 140</t>
  </si>
  <si>
    <t>000 1 11 05300 00 0000 120</t>
  </si>
  <si>
    <t>ПРОГНОЗИРУЕМЫЕ ДОХОДЫ ОБЛАСТНОГО БЮДЖЕТА НА 2018 ГОД</t>
  </si>
  <si>
    <t>«Об областном бюджете на 2018 год</t>
  </si>
  <si>
    <t>и на плановый период 2019 и 2020 годов»</t>
  </si>
  <si>
    <t>000 2 02 25462 02 0000 151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</si>
  <si>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</si>
  <si>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000 2 02 25560 00 0000 151</t>
  </si>
  <si>
    <t>Субсидии бюджетам на поддержку обустройства мест массового отдыха населения (городских парков)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</si>
  <si>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</si>
  <si>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000 2 02 25555 00 0000 151</t>
  </si>
  <si>
    <t>Приложение 3</t>
  </si>
  <si>
    <t>Субсидии бюджетам на реализацию мероприятий государственной программы Российской Федерации «Доступная среда» на 2011 - 2020 годы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</si>
  <si>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</si>
  <si>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</si>
  <si>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</si>
  <si>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Сумма</t>
  </si>
  <si>
    <t>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</si>
</sst>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3" fontId="4" fillId="0" borderId="1" xfId="1" applyNumberFormat="1" applyFont="1" applyFill="1" applyBorder="1" applyAlignment="1" applyProtection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2" fillId="0" borderId="0" xfId="1" applyFont="1" applyFill="1" applyAlignment="1" applyProtection="1">
      <alignment horizontal="left" indent="34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165" fontId="2" fillId="0" borderId="0" xfId="3" applyNumberFormat="1" applyFont="1" applyFill="1" applyProtection="1"/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vertical="center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 applyProtection="1">
      <alignment vertical="center"/>
    </xf>
    <xf numFmtId="3" fontId="2" fillId="2" borderId="1" xfId="1" applyNumberFormat="1" applyFont="1" applyFill="1" applyBorder="1" applyAlignment="1" applyProtection="1">
      <alignment horizontal="left" vertical="center" wrapText="1" indent="1"/>
    </xf>
    <xf numFmtId="164" fontId="2" fillId="2" borderId="1" xfId="1" applyNumberFormat="1" applyFont="1" applyFill="1" applyBorder="1" applyAlignment="1" applyProtection="1">
      <alignment vertical="center"/>
    </xf>
    <xf numFmtId="0" fontId="3" fillId="2" borderId="0" xfId="1" applyFont="1" applyFill="1" applyProtection="1"/>
    <xf numFmtId="3" fontId="2" fillId="0" borderId="1" xfId="1" applyNumberFormat="1" applyFont="1" applyFill="1" applyBorder="1" applyAlignment="1" applyProtection="1">
      <alignment horizontal="left" vertical="center" wrapText="1" inden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left" vertical="center" wrapText="1" indent="1"/>
    </xf>
    <xf numFmtId="3" fontId="2" fillId="0" borderId="1" xfId="0" applyNumberFormat="1" applyFont="1" applyFill="1" applyBorder="1" applyAlignment="1" applyProtection="1">
      <alignment horizontal="left" vertical="top" wrapText="1" indent="1"/>
    </xf>
    <xf numFmtId="3" fontId="2" fillId="0" borderId="1" xfId="0" applyNumberFormat="1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left" wrapText="1" indent="1"/>
    </xf>
    <xf numFmtId="164" fontId="2" fillId="2" borderId="1" xfId="0" applyNumberFormat="1" applyFont="1" applyFill="1" applyBorder="1" applyAlignment="1" applyProtection="1">
      <alignment horizontal="left" wrapText="1" indent="2"/>
    </xf>
    <xf numFmtId="164" fontId="2" fillId="2" borderId="1" xfId="0" applyNumberFormat="1" applyFont="1" applyFill="1" applyBorder="1" applyAlignment="1" applyProtection="1">
      <alignment horizontal="left" vertical="top" wrapText="1" indent="1"/>
    </xf>
    <xf numFmtId="0" fontId="2" fillId="2" borderId="1" xfId="0" applyFont="1" applyFill="1" applyBorder="1" applyAlignment="1" applyProtection="1">
      <alignment horizontal="left" vertical="center" wrapText="1" indent="2"/>
    </xf>
    <xf numFmtId="164" fontId="2" fillId="2" borderId="1" xfId="0" applyNumberFormat="1" applyFont="1" applyFill="1" applyBorder="1" applyAlignment="1" applyProtection="1">
      <alignment horizontal="left" vertical="center" wrapText="1" indent="2"/>
    </xf>
    <xf numFmtId="164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left" vertical="top" wrapText="1" indent="2"/>
    </xf>
    <xf numFmtId="164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Protection="1"/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/>
    </xf>
    <xf numFmtId="0" fontId="2" fillId="0" borderId="0" xfId="0" applyFont="1" applyFill="1" applyAlignment="1" applyProtection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view="pageBreakPreview" topLeftCell="A52" zoomScale="85" zoomScaleNormal="100" zoomScaleSheetLayoutView="85" workbookViewId="0">
      <selection activeCell="H73" sqref="H73"/>
    </sheetView>
  </sheetViews>
  <sheetFormatPr defaultColWidth="9.140625" defaultRowHeight="12" x14ac:dyDescent="0.2"/>
  <cols>
    <col min="1" max="1" width="70.5703125" style="13" customWidth="1"/>
    <col min="2" max="2" width="29.42578125" style="47" customWidth="1"/>
    <col min="3" max="3" width="16.5703125" style="13" customWidth="1"/>
    <col min="4" max="4" width="18.5703125" style="13" customWidth="1"/>
    <col min="5" max="16384" width="9.140625" style="13"/>
  </cols>
  <sheetData>
    <row r="1" spans="1:4" s="9" customFormat="1" ht="15.75" x14ac:dyDescent="0.25">
      <c r="B1" s="9" t="s">
        <v>192</v>
      </c>
    </row>
    <row r="2" spans="1:4" s="9" customFormat="1" ht="15.75" x14ac:dyDescent="0.25">
      <c r="B2" s="9" t="s">
        <v>16</v>
      </c>
    </row>
    <row r="3" spans="1:4" s="9" customFormat="1" ht="15.75" x14ac:dyDescent="0.25">
      <c r="B3" s="9" t="s">
        <v>184</v>
      </c>
    </row>
    <row r="4" spans="1:4" s="9" customFormat="1" ht="15.75" x14ac:dyDescent="0.25">
      <c r="B4" s="9" t="s">
        <v>185</v>
      </c>
    </row>
    <row r="5" spans="1:4" s="9" customFormat="1" ht="15.75" x14ac:dyDescent="0.25">
      <c r="B5" s="9" t="s">
        <v>198</v>
      </c>
    </row>
    <row r="6" spans="1:4" ht="15.75" x14ac:dyDescent="0.25">
      <c r="A6" s="10"/>
      <c r="B6" s="11"/>
      <c r="C6" s="12"/>
    </row>
    <row r="7" spans="1:4" ht="15.75" x14ac:dyDescent="0.25">
      <c r="A7" s="48" t="s">
        <v>183</v>
      </c>
      <c r="B7" s="48"/>
      <c r="C7" s="49"/>
    </row>
    <row r="8" spans="1:4" ht="15.75" x14ac:dyDescent="0.25">
      <c r="A8" s="14"/>
      <c r="B8" s="15"/>
      <c r="C8" s="16"/>
    </row>
    <row r="9" spans="1:4" ht="15.75" x14ac:dyDescent="0.25">
      <c r="A9" s="12"/>
      <c r="B9" s="17"/>
      <c r="C9" s="18" t="s">
        <v>108</v>
      </c>
    </row>
    <row r="10" spans="1:4" ht="47.25" x14ac:dyDescent="0.2">
      <c r="A10" s="19" t="s">
        <v>20</v>
      </c>
      <c r="B10" s="19" t="s">
        <v>21</v>
      </c>
      <c r="C10" s="20" t="s">
        <v>197</v>
      </c>
    </row>
    <row r="11" spans="1:4" ht="15.75" x14ac:dyDescent="0.2">
      <c r="A11" s="21" t="s">
        <v>19</v>
      </c>
      <c r="B11" s="1" t="s">
        <v>55</v>
      </c>
      <c r="C11" s="22">
        <f>C12+C15+C17+C19+C23+C26+C29+C35+C39+C42+C44+C46+C60</f>
        <v>109828146.40000001</v>
      </c>
    </row>
    <row r="12" spans="1:4" ht="15.75" x14ac:dyDescent="0.2">
      <c r="A12" s="23" t="s">
        <v>22</v>
      </c>
      <c r="B12" s="2" t="s">
        <v>56</v>
      </c>
      <c r="C12" s="24">
        <f>C13+C14</f>
        <v>78299133.299999997</v>
      </c>
    </row>
    <row r="13" spans="1:4" s="27" customFormat="1" ht="15.75" x14ac:dyDescent="0.2">
      <c r="A13" s="25" t="s">
        <v>23</v>
      </c>
      <c r="B13" s="3" t="s">
        <v>57</v>
      </c>
      <c r="C13" s="26">
        <f>42917647.4+158256.9</f>
        <v>43075904.299999997</v>
      </c>
      <c r="D13" s="13"/>
    </row>
    <row r="14" spans="1:4" ht="15.75" x14ac:dyDescent="0.2">
      <c r="A14" s="28" t="s">
        <v>24</v>
      </c>
      <c r="B14" s="2" t="s">
        <v>58</v>
      </c>
      <c r="C14" s="24">
        <v>35223229</v>
      </c>
    </row>
    <row r="15" spans="1:4" ht="31.5" x14ac:dyDescent="0.2">
      <c r="A15" s="23" t="s">
        <v>25</v>
      </c>
      <c r="B15" s="2" t="s">
        <v>59</v>
      </c>
      <c r="C15" s="24">
        <f>C16</f>
        <v>7449404.4000000004</v>
      </c>
    </row>
    <row r="16" spans="1:4" ht="31.5" x14ac:dyDescent="0.2">
      <c r="A16" s="28" t="s">
        <v>26</v>
      </c>
      <c r="B16" s="2" t="s">
        <v>60</v>
      </c>
      <c r="C16" s="24">
        <v>7449404.4000000004</v>
      </c>
    </row>
    <row r="17" spans="1:3" ht="15.75" x14ac:dyDescent="0.2">
      <c r="A17" s="23" t="s">
        <v>27</v>
      </c>
      <c r="B17" s="2" t="s">
        <v>61</v>
      </c>
      <c r="C17" s="24">
        <f>C18</f>
        <v>3584166</v>
      </c>
    </row>
    <row r="18" spans="1:3" ht="31.5" x14ac:dyDescent="0.2">
      <c r="A18" s="28" t="s">
        <v>28</v>
      </c>
      <c r="B18" s="2" t="s">
        <v>62</v>
      </c>
      <c r="C18" s="24">
        <v>3584166</v>
      </c>
    </row>
    <row r="19" spans="1:3" ht="15.75" x14ac:dyDescent="0.2">
      <c r="A19" s="23" t="s">
        <v>29</v>
      </c>
      <c r="B19" s="2" t="s">
        <v>63</v>
      </c>
      <c r="C19" s="24">
        <f>C20+C21+C22</f>
        <v>15967617.5</v>
      </c>
    </row>
    <row r="20" spans="1:3" ht="15.75" x14ac:dyDescent="0.2">
      <c r="A20" s="28" t="s">
        <v>30</v>
      </c>
      <c r="B20" s="2" t="s">
        <v>64</v>
      </c>
      <c r="C20" s="24">
        <v>14085802.5</v>
      </c>
    </row>
    <row r="21" spans="1:3" ht="15.75" x14ac:dyDescent="0.2">
      <c r="A21" s="28" t="s">
        <v>31</v>
      </c>
      <c r="B21" s="2" t="s">
        <v>65</v>
      </c>
      <c r="C21" s="24">
        <v>1880815</v>
      </c>
    </row>
    <row r="22" spans="1:3" ht="15.75" x14ac:dyDescent="0.2">
      <c r="A22" s="28" t="s">
        <v>53</v>
      </c>
      <c r="B22" s="2" t="s">
        <v>66</v>
      </c>
      <c r="C22" s="24">
        <v>1000</v>
      </c>
    </row>
    <row r="23" spans="1:3" ht="31.5" x14ac:dyDescent="0.2">
      <c r="A23" s="23" t="s">
        <v>32</v>
      </c>
      <c r="B23" s="2" t="s">
        <v>67</v>
      </c>
      <c r="C23" s="24">
        <f>C24+C25</f>
        <v>1784694</v>
      </c>
    </row>
    <row r="24" spans="1:3" ht="15.75" x14ac:dyDescent="0.2">
      <c r="A24" s="28" t="s">
        <v>33</v>
      </c>
      <c r="B24" s="2" t="s">
        <v>68</v>
      </c>
      <c r="C24" s="24">
        <v>1766394</v>
      </c>
    </row>
    <row r="25" spans="1:3" ht="31.5" x14ac:dyDescent="0.2">
      <c r="A25" s="28" t="s">
        <v>34</v>
      </c>
      <c r="B25" s="2" t="s">
        <v>69</v>
      </c>
      <c r="C25" s="24">
        <v>18300</v>
      </c>
    </row>
    <row r="26" spans="1:3" ht="15.75" x14ac:dyDescent="0.2">
      <c r="A26" s="29" t="s">
        <v>35</v>
      </c>
      <c r="B26" s="4" t="s">
        <v>70</v>
      </c>
      <c r="C26" s="30">
        <f>C27+C28</f>
        <v>395359.5</v>
      </c>
    </row>
    <row r="27" spans="1:3" ht="63" x14ac:dyDescent="0.2">
      <c r="A27" s="31" t="s">
        <v>117</v>
      </c>
      <c r="B27" s="4" t="s">
        <v>118</v>
      </c>
      <c r="C27" s="30">
        <v>7226</v>
      </c>
    </row>
    <row r="28" spans="1:3" ht="31.5" x14ac:dyDescent="0.2">
      <c r="A28" s="32" t="s">
        <v>36</v>
      </c>
      <c r="B28" s="4" t="s">
        <v>71</v>
      </c>
      <c r="C28" s="30">
        <v>388133.5</v>
      </c>
    </row>
    <row r="29" spans="1:3" ht="31.5" customHeight="1" x14ac:dyDescent="0.2">
      <c r="A29" s="33" t="s">
        <v>43</v>
      </c>
      <c r="B29" s="4" t="s">
        <v>72</v>
      </c>
      <c r="C29" s="30">
        <f>C30+C31+C32+C33+C34</f>
        <v>196891.4</v>
      </c>
    </row>
    <row r="30" spans="1:3" ht="69.75" customHeight="1" x14ac:dyDescent="0.2">
      <c r="A30" s="31" t="s">
        <v>44</v>
      </c>
      <c r="B30" s="4" t="s">
        <v>73</v>
      </c>
      <c r="C30" s="30">
        <v>83110</v>
      </c>
    </row>
    <row r="31" spans="1:3" ht="31.5" x14ac:dyDescent="0.2">
      <c r="A31" s="32" t="s">
        <v>54</v>
      </c>
      <c r="B31" s="4" t="s">
        <v>74</v>
      </c>
      <c r="C31" s="30">
        <v>32645.4</v>
      </c>
    </row>
    <row r="32" spans="1:3" ht="82.5" customHeight="1" x14ac:dyDescent="0.2">
      <c r="A32" s="31" t="s">
        <v>45</v>
      </c>
      <c r="B32" s="4" t="s">
        <v>75</v>
      </c>
      <c r="C32" s="30">
        <f>79096-596</f>
        <v>78500</v>
      </c>
    </row>
    <row r="33" spans="1:3" ht="47.25" x14ac:dyDescent="0.2">
      <c r="A33" s="31" t="s">
        <v>179</v>
      </c>
      <c r="B33" s="4" t="s">
        <v>182</v>
      </c>
      <c r="C33" s="30">
        <v>596</v>
      </c>
    </row>
    <row r="34" spans="1:3" ht="18.75" customHeight="1" x14ac:dyDescent="0.2">
      <c r="A34" s="32" t="s">
        <v>47</v>
      </c>
      <c r="B34" s="4" t="s">
        <v>76</v>
      </c>
      <c r="C34" s="30">
        <v>2040</v>
      </c>
    </row>
    <row r="35" spans="1:3" ht="15.75" x14ac:dyDescent="0.2">
      <c r="A35" s="23" t="s">
        <v>48</v>
      </c>
      <c r="B35" s="2" t="s">
        <v>77</v>
      </c>
      <c r="C35" s="30">
        <f>C36+C37+C38</f>
        <v>1087555.8999999999</v>
      </c>
    </row>
    <row r="36" spans="1:3" ht="15.75" x14ac:dyDescent="0.2">
      <c r="A36" s="31" t="s">
        <v>49</v>
      </c>
      <c r="B36" s="2" t="s">
        <v>78</v>
      </c>
      <c r="C36" s="30">
        <v>194270.3</v>
      </c>
    </row>
    <row r="37" spans="1:3" ht="15.75" x14ac:dyDescent="0.2">
      <c r="A37" s="31" t="s">
        <v>50</v>
      </c>
      <c r="B37" s="2" t="s">
        <v>79</v>
      </c>
      <c r="C37" s="30">
        <v>237427</v>
      </c>
    </row>
    <row r="38" spans="1:3" ht="15.75" x14ac:dyDescent="0.2">
      <c r="A38" s="28" t="s">
        <v>51</v>
      </c>
      <c r="B38" s="2" t="s">
        <v>80</v>
      </c>
      <c r="C38" s="24">
        <v>655858.6</v>
      </c>
    </row>
    <row r="39" spans="1:3" ht="31.5" x14ac:dyDescent="0.2">
      <c r="A39" s="23" t="s">
        <v>38</v>
      </c>
      <c r="B39" s="2" t="s">
        <v>81</v>
      </c>
      <c r="C39" s="24">
        <f>C40+C41</f>
        <v>81349.100000000006</v>
      </c>
    </row>
    <row r="40" spans="1:3" ht="15.75" x14ac:dyDescent="0.2">
      <c r="A40" s="31" t="s">
        <v>39</v>
      </c>
      <c r="B40" s="4" t="s">
        <v>82</v>
      </c>
      <c r="C40" s="30">
        <v>5652.1</v>
      </c>
    </row>
    <row r="41" spans="1:3" ht="15.75" x14ac:dyDescent="0.2">
      <c r="A41" s="31" t="s">
        <v>40</v>
      </c>
      <c r="B41" s="4" t="s">
        <v>83</v>
      </c>
      <c r="C41" s="30">
        <v>75697</v>
      </c>
    </row>
    <row r="42" spans="1:3" ht="31.5" x14ac:dyDescent="0.2">
      <c r="A42" s="23" t="s">
        <v>0</v>
      </c>
      <c r="B42" s="2" t="s">
        <v>84</v>
      </c>
      <c r="C42" s="24">
        <f>C43</f>
        <v>195892</v>
      </c>
    </row>
    <row r="43" spans="1:3" ht="78.75" x14ac:dyDescent="0.2">
      <c r="A43" s="31" t="s">
        <v>116</v>
      </c>
      <c r="B43" s="4" t="s">
        <v>85</v>
      </c>
      <c r="C43" s="30">
        <v>195892</v>
      </c>
    </row>
    <row r="44" spans="1:3" ht="15.75" x14ac:dyDescent="0.2">
      <c r="A44" s="23" t="s">
        <v>1</v>
      </c>
      <c r="B44" s="2" t="s">
        <v>86</v>
      </c>
      <c r="C44" s="24">
        <f>C45</f>
        <v>4500</v>
      </c>
    </row>
    <row r="45" spans="1:3" ht="31.5" x14ac:dyDescent="0.2">
      <c r="A45" s="28" t="s">
        <v>41</v>
      </c>
      <c r="B45" s="2" t="s">
        <v>87</v>
      </c>
      <c r="C45" s="24">
        <v>4500</v>
      </c>
    </row>
    <row r="46" spans="1:3" ht="15.75" x14ac:dyDescent="0.2">
      <c r="A46" s="33" t="s">
        <v>2</v>
      </c>
      <c r="B46" s="4" t="s">
        <v>88</v>
      </c>
      <c r="C46" s="30">
        <f>C47+C48++C49+C50+C51+C52+C53+C54+C55+C56+C57+C58+C59</f>
        <v>763962.4</v>
      </c>
    </row>
    <row r="47" spans="1:3" ht="78.75" x14ac:dyDescent="0.2">
      <c r="A47" s="32" t="s">
        <v>46</v>
      </c>
      <c r="B47" s="4" t="s">
        <v>89</v>
      </c>
      <c r="C47" s="30">
        <v>950</v>
      </c>
    </row>
    <row r="48" spans="1:3" ht="31.5" x14ac:dyDescent="0.2">
      <c r="A48" s="32" t="s">
        <v>110</v>
      </c>
      <c r="B48" s="4" t="s">
        <v>114</v>
      </c>
      <c r="C48" s="30">
        <v>240</v>
      </c>
    </row>
    <row r="49" spans="1:3" ht="47.25" x14ac:dyDescent="0.2">
      <c r="A49" s="32" t="s">
        <v>3</v>
      </c>
      <c r="B49" s="4" t="s">
        <v>90</v>
      </c>
      <c r="C49" s="30">
        <v>1953.6</v>
      </c>
    </row>
    <row r="50" spans="1:3" ht="110.25" x14ac:dyDescent="0.2">
      <c r="A50" s="32" t="s">
        <v>112</v>
      </c>
      <c r="B50" s="4" t="s">
        <v>180</v>
      </c>
      <c r="C50" s="30">
        <v>5</v>
      </c>
    </row>
    <row r="51" spans="1:3" ht="31.5" x14ac:dyDescent="0.2">
      <c r="A51" s="32" t="s">
        <v>4</v>
      </c>
      <c r="B51" s="4" t="s">
        <v>91</v>
      </c>
      <c r="C51" s="30">
        <v>1818.1</v>
      </c>
    </row>
    <row r="52" spans="1:3" ht="31.5" x14ac:dyDescent="0.2">
      <c r="A52" s="32" t="s">
        <v>12</v>
      </c>
      <c r="B52" s="4" t="s">
        <v>92</v>
      </c>
      <c r="C52" s="30">
        <v>13368.2</v>
      </c>
    </row>
    <row r="53" spans="1:3" ht="31.5" x14ac:dyDescent="0.2">
      <c r="A53" s="32" t="s">
        <v>52</v>
      </c>
      <c r="B53" s="4" t="s">
        <v>93</v>
      </c>
      <c r="C53" s="30">
        <v>712026</v>
      </c>
    </row>
    <row r="54" spans="1:3" ht="47.25" x14ac:dyDescent="0.2">
      <c r="A54" s="32" t="s">
        <v>109</v>
      </c>
      <c r="B54" s="4" t="s">
        <v>113</v>
      </c>
      <c r="C54" s="30">
        <v>50</v>
      </c>
    </row>
    <row r="55" spans="1:3" ht="51" customHeight="1" x14ac:dyDescent="0.2">
      <c r="A55" s="31" t="s">
        <v>107</v>
      </c>
      <c r="B55" s="4" t="s">
        <v>94</v>
      </c>
      <c r="C55" s="30">
        <v>742</v>
      </c>
    </row>
    <row r="56" spans="1:3" ht="49.5" customHeight="1" x14ac:dyDescent="0.2">
      <c r="A56" s="28" t="s">
        <v>13</v>
      </c>
      <c r="B56" s="4" t="s">
        <v>95</v>
      </c>
      <c r="C56" s="30">
        <v>12600.3</v>
      </c>
    </row>
    <row r="57" spans="1:3" ht="31.5" x14ac:dyDescent="0.2">
      <c r="A57" s="28" t="s">
        <v>111</v>
      </c>
      <c r="B57" s="4" t="s">
        <v>181</v>
      </c>
      <c r="C57" s="30">
        <v>4895.5</v>
      </c>
    </row>
    <row r="58" spans="1:3" ht="78.75" x14ac:dyDescent="0.2">
      <c r="A58" s="28" t="s">
        <v>166</v>
      </c>
      <c r="B58" s="4" t="s">
        <v>171</v>
      </c>
      <c r="C58" s="30">
        <v>2500</v>
      </c>
    </row>
    <row r="59" spans="1:3" ht="31.5" x14ac:dyDescent="0.2">
      <c r="A59" s="32" t="s">
        <v>5</v>
      </c>
      <c r="B59" s="4" t="s">
        <v>96</v>
      </c>
      <c r="C59" s="30">
        <f>11640+1173.7</f>
        <v>12813.7</v>
      </c>
    </row>
    <row r="60" spans="1:3" ht="15.75" x14ac:dyDescent="0.2">
      <c r="A60" s="29" t="s">
        <v>6</v>
      </c>
      <c r="B60" s="2" t="s">
        <v>97</v>
      </c>
      <c r="C60" s="30">
        <f>C61</f>
        <v>17620.900000000001</v>
      </c>
    </row>
    <row r="61" spans="1:3" ht="15.75" x14ac:dyDescent="0.2">
      <c r="A61" s="31" t="s">
        <v>7</v>
      </c>
      <c r="B61" s="2" t="s">
        <v>98</v>
      </c>
      <c r="C61" s="30">
        <v>17620.900000000001</v>
      </c>
    </row>
    <row r="62" spans="1:3" ht="15.75" x14ac:dyDescent="0.2">
      <c r="A62" s="5" t="s">
        <v>9</v>
      </c>
      <c r="B62" s="6" t="s">
        <v>99</v>
      </c>
      <c r="C62" s="34">
        <f>C63</f>
        <v>17002052.100000001</v>
      </c>
    </row>
    <row r="63" spans="1:3" s="27" customFormat="1" ht="31.5" x14ac:dyDescent="0.2">
      <c r="A63" s="35" t="s">
        <v>101</v>
      </c>
      <c r="B63" s="7" t="s">
        <v>100</v>
      </c>
      <c r="C63" s="36">
        <f>C64+C66+C85+C103</f>
        <v>17002052.100000001</v>
      </c>
    </row>
    <row r="64" spans="1:3" s="27" customFormat="1" ht="15.75" x14ac:dyDescent="0.25">
      <c r="A64" s="37" t="s">
        <v>119</v>
      </c>
      <c r="B64" s="7" t="s">
        <v>125</v>
      </c>
      <c r="C64" s="36">
        <f>C65</f>
        <v>5850352</v>
      </c>
    </row>
    <row r="65" spans="1:3" s="27" customFormat="1" ht="15.75" x14ac:dyDescent="0.25">
      <c r="A65" s="38" t="s">
        <v>10</v>
      </c>
      <c r="B65" s="7" t="s">
        <v>126</v>
      </c>
      <c r="C65" s="36">
        <v>5850352</v>
      </c>
    </row>
    <row r="66" spans="1:3" s="27" customFormat="1" ht="31.5" x14ac:dyDescent="0.2">
      <c r="A66" s="39" t="s">
        <v>102</v>
      </c>
      <c r="B66" s="7" t="s">
        <v>127</v>
      </c>
      <c r="C66" s="36">
        <v>5272904.7</v>
      </c>
    </row>
    <row r="67" spans="1:3" s="27" customFormat="1" ht="30" customHeight="1" x14ac:dyDescent="0.2">
      <c r="A67" s="40" t="s">
        <v>149</v>
      </c>
      <c r="B67" s="7" t="s">
        <v>150</v>
      </c>
      <c r="C67" s="36">
        <f>2626235.6-1164922.8+82106+33474.8</f>
        <v>1576893.6</v>
      </c>
    </row>
    <row r="68" spans="1:3" s="27" customFormat="1" ht="37.5" customHeight="1" x14ac:dyDescent="0.2">
      <c r="A68" s="40" t="s">
        <v>106</v>
      </c>
      <c r="B68" s="8" t="s">
        <v>128</v>
      </c>
      <c r="C68" s="36">
        <f>1164922.8+24535</f>
        <v>1189457.8</v>
      </c>
    </row>
    <row r="69" spans="1:3" s="27" customFormat="1" ht="47.25" x14ac:dyDescent="0.2">
      <c r="A69" s="40" t="s">
        <v>193</v>
      </c>
      <c r="B69" s="8" t="s">
        <v>151</v>
      </c>
      <c r="C69" s="36">
        <f>15652+1684</f>
        <v>17336</v>
      </c>
    </row>
    <row r="70" spans="1:3" s="27" customFormat="1" ht="47.25" x14ac:dyDescent="0.2">
      <c r="A70" s="40" t="s">
        <v>169</v>
      </c>
      <c r="B70" s="8" t="s">
        <v>170</v>
      </c>
      <c r="C70" s="36">
        <v>1694.2</v>
      </c>
    </row>
    <row r="71" spans="1:3" s="27" customFormat="1" ht="50.25" customHeight="1" x14ac:dyDescent="0.2">
      <c r="A71" s="41" t="s">
        <v>124</v>
      </c>
      <c r="B71" s="7" t="s">
        <v>129</v>
      </c>
      <c r="C71" s="36">
        <v>10346.6</v>
      </c>
    </row>
    <row r="72" spans="1:3" s="27" customFormat="1" ht="63" x14ac:dyDescent="0.2">
      <c r="A72" s="41" t="s">
        <v>152</v>
      </c>
      <c r="B72" s="7" t="s">
        <v>155</v>
      </c>
      <c r="C72" s="36">
        <v>367592.7</v>
      </c>
    </row>
    <row r="73" spans="1:3" s="27" customFormat="1" ht="78.75" x14ac:dyDescent="0.2">
      <c r="A73" s="41" t="s">
        <v>153</v>
      </c>
      <c r="B73" s="7" t="s">
        <v>156</v>
      </c>
      <c r="C73" s="36">
        <v>2124.9</v>
      </c>
    </row>
    <row r="74" spans="1:3" s="27" customFormat="1" ht="47.25" x14ac:dyDescent="0.2">
      <c r="A74" s="41" t="s">
        <v>154</v>
      </c>
      <c r="B74" s="7" t="s">
        <v>157</v>
      </c>
      <c r="C74" s="36">
        <v>10461.6</v>
      </c>
    </row>
    <row r="75" spans="1:3" s="27" customFormat="1" ht="47.25" x14ac:dyDescent="0.2">
      <c r="A75" s="41" t="s">
        <v>187</v>
      </c>
      <c r="B75" s="7" t="s">
        <v>186</v>
      </c>
      <c r="C75" s="42">
        <v>12252.4</v>
      </c>
    </row>
    <row r="76" spans="1:3" s="27" customFormat="1" ht="47.25" x14ac:dyDescent="0.25">
      <c r="A76" s="38" t="s">
        <v>158</v>
      </c>
      <c r="B76" s="7" t="s">
        <v>160</v>
      </c>
      <c r="C76" s="42">
        <v>1272.4000000000001</v>
      </c>
    </row>
    <row r="77" spans="1:3" s="27" customFormat="1" ht="15.75" x14ac:dyDescent="0.25">
      <c r="A77" s="38" t="s">
        <v>159</v>
      </c>
      <c r="B77" s="7" t="s">
        <v>161</v>
      </c>
      <c r="C77" s="42">
        <v>2585.4</v>
      </c>
    </row>
    <row r="78" spans="1:3" s="27" customFormat="1" ht="47.25" x14ac:dyDescent="0.25">
      <c r="A78" s="38" t="s">
        <v>168</v>
      </c>
      <c r="B78" s="7" t="s">
        <v>167</v>
      </c>
      <c r="C78" s="42">
        <v>476559.1</v>
      </c>
    </row>
    <row r="79" spans="1:3" s="27" customFormat="1" ht="45.75" customHeight="1" x14ac:dyDescent="0.2">
      <c r="A79" s="43" t="s">
        <v>175</v>
      </c>
      <c r="B79" s="7" t="s">
        <v>162</v>
      </c>
      <c r="C79" s="42">
        <v>485085</v>
      </c>
    </row>
    <row r="80" spans="1:3" s="27" customFormat="1" ht="63" x14ac:dyDescent="0.2">
      <c r="A80" s="43" t="s">
        <v>173</v>
      </c>
      <c r="B80" s="7" t="s">
        <v>174</v>
      </c>
      <c r="C80" s="42">
        <v>140035.9</v>
      </c>
    </row>
    <row r="81" spans="1:3" s="27" customFormat="1" ht="47.25" x14ac:dyDescent="0.2">
      <c r="A81" s="43" t="s">
        <v>190</v>
      </c>
      <c r="B81" s="7" t="s">
        <v>191</v>
      </c>
      <c r="C81" s="42">
        <v>609657.59999999998</v>
      </c>
    </row>
    <row r="82" spans="1:3" s="27" customFormat="1" ht="63" x14ac:dyDescent="0.2">
      <c r="A82" s="43" t="s">
        <v>172</v>
      </c>
      <c r="B82" s="7" t="s">
        <v>163</v>
      </c>
      <c r="C82" s="42">
        <v>30649.200000000001</v>
      </c>
    </row>
    <row r="83" spans="1:3" s="27" customFormat="1" ht="31.5" x14ac:dyDescent="0.2">
      <c r="A83" s="43" t="s">
        <v>189</v>
      </c>
      <c r="B83" s="7" t="s">
        <v>188</v>
      </c>
      <c r="C83" s="42">
        <v>16653.3</v>
      </c>
    </row>
    <row r="84" spans="1:3" s="27" customFormat="1" ht="15.75" x14ac:dyDescent="0.2">
      <c r="A84" s="43" t="s">
        <v>122</v>
      </c>
      <c r="B84" s="7" t="s">
        <v>130</v>
      </c>
      <c r="C84" s="42">
        <f>462362.8-24535-82106-33474.8</f>
        <v>322247</v>
      </c>
    </row>
    <row r="85" spans="1:3" s="27" customFormat="1" ht="31.5" x14ac:dyDescent="0.2">
      <c r="A85" s="39" t="s">
        <v>120</v>
      </c>
      <c r="B85" s="7" t="s">
        <v>131</v>
      </c>
      <c r="C85" s="36">
        <f>SUM(C86:C102)</f>
        <v>5651729.5</v>
      </c>
    </row>
    <row r="86" spans="1:3" s="27" customFormat="1" ht="31.5" x14ac:dyDescent="0.2">
      <c r="A86" s="41" t="s">
        <v>15</v>
      </c>
      <c r="B86" s="7" t="s">
        <v>136</v>
      </c>
      <c r="C86" s="42">
        <v>60726</v>
      </c>
    </row>
    <row r="87" spans="1:3" s="27" customFormat="1" ht="61.5" customHeight="1" x14ac:dyDescent="0.2">
      <c r="A87" s="41" t="s">
        <v>177</v>
      </c>
      <c r="B87" s="7" t="s">
        <v>178</v>
      </c>
      <c r="C87" s="42">
        <v>6060</v>
      </c>
    </row>
    <row r="88" spans="1:3" s="27" customFormat="1" ht="31.5" x14ac:dyDescent="0.25">
      <c r="A88" s="38" t="s">
        <v>105</v>
      </c>
      <c r="B88" s="7" t="s">
        <v>138</v>
      </c>
      <c r="C88" s="42">
        <v>32070.3</v>
      </c>
    </row>
    <row r="89" spans="1:3" s="27" customFormat="1" ht="31.5" x14ac:dyDescent="0.2">
      <c r="A89" s="43" t="s">
        <v>104</v>
      </c>
      <c r="B89" s="7" t="s">
        <v>137</v>
      </c>
      <c r="C89" s="42">
        <v>1106248.3</v>
      </c>
    </row>
    <row r="90" spans="1:3" s="27" customFormat="1" ht="111.75" customHeight="1" x14ac:dyDescent="0.2">
      <c r="A90" s="41" t="s">
        <v>194</v>
      </c>
      <c r="B90" s="7" t="s">
        <v>176</v>
      </c>
      <c r="C90" s="36">
        <v>22338.1</v>
      </c>
    </row>
    <row r="91" spans="1:3" s="27" customFormat="1" ht="78.75" x14ac:dyDescent="0.2">
      <c r="A91" s="41" t="s">
        <v>195</v>
      </c>
      <c r="B91" s="7" t="s">
        <v>142</v>
      </c>
      <c r="C91" s="36">
        <v>30438.799999999999</v>
      </c>
    </row>
    <row r="92" spans="1:3" s="27" customFormat="1" ht="66" customHeight="1" x14ac:dyDescent="0.2">
      <c r="A92" s="41" t="s">
        <v>121</v>
      </c>
      <c r="B92" s="7" t="s">
        <v>145</v>
      </c>
      <c r="C92" s="36">
        <v>10825.3</v>
      </c>
    </row>
    <row r="93" spans="1:3" s="27" customFormat="1" ht="63" x14ac:dyDescent="0.2">
      <c r="A93" s="43" t="s">
        <v>196</v>
      </c>
      <c r="B93" s="7" t="s">
        <v>133</v>
      </c>
      <c r="C93" s="42">
        <v>96531.3</v>
      </c>
    </row>
    <row r="94" spans="1:3" s="27" customFormat="1" ht="47.25" customHeight="1" x14ac:dyDescent="0.2">
      <c r="A94" s="41" t="s">
        <v>148</v>
      </c>
      <c r="B94" s="7" t="s">
        <v>134</v>
      </c>
      <c r="C94" s="42">
        <v>72.099999999999994</v>
      </c>
    </row>
    <row r="95" spans="1:3" s="27" customFormat="1" ht="31.5" x14ac:dyDescent="0.25">
      <c r="A95" s="38" t="s">
        <v>11</v>
      </c>
      <c r="B95" s="7" t="s">
        <v>132</v>
      </c>
      <c r="C95" s="42">
        <v>1214266.8999999999</v>
      </c>
    </row>
    <row r="96" spans="1:3" s="27" customFormat="1" ht="47.25" x14ac:dyDescent="0.2">
      <c r="A96" s="43" t="s">
        <v>37</v>
      </c>
      <c r="B96" s="7" t="s">
        <v>139</v>
      </c>
      <c r="C96" s="42">
        <v>54748.1</v>
      </c>
    </row>
    <row r="97" spans="1:3" s="27" customFormat="1" ht="63" x14ac:dyDescent="0.2">
      <c r="A97" s="41" t="s">
        <v>8</v>
      </c>
      <c r="B97" s="7" t="s">
        <v>141</v>
      </c>
      <c r="C97" s="36">
        <v>48242</v>
      </c>
    </row>
    <row r="98" spans="1:3" s="27" customFormat="1" ht="47.25" x14ac:dyDescent="0.2">
      <c r="A98" s="41" t="s">
        <v>14</v>
      </c>
      <c r="B98" s="7" t="s">
        <v>135</v>
      </c>
      <c r="C98" s="42">
        <v>243.5</v>
      </c>
    </row>
    <row r="99" spans="1:3" s="27" customFormat="1" ht="47.25" x14ac:dyDescent="0.25">
      <c r="A99" s="38" t="s">
        <v>42</v>
      </c>
      <c r="B99" s="7" t="s">
        <v>140</v>
      </c>
      <c r="C99" s="42">
        <v>792562.3</v>
      </c>
    </row>
    <row r="100" spans="1:3" s="27" customFormat="1" ht="78" customHeight="1" x14ac:dyDescent="0.2">
      <c r="A100" s="41" t="s">
        <v>103</v>
      </c>
      <c r="B100" s="7" t="s">
        <v>144</v>
      </c>
      <c r="C100" s="36">
        <v>1858667.7</v>
      </c>
    </row>
    <row r="101" spans="1:3" s="27" customFormat="1" ht="47.25" customHeight="1" x14ac:dyDescent="0.2">
      <c r="A101" s="41" t="s">
        <v>115</v>
      </c>
      <c r="B101" s="7" t="s">
        <v>143</v>
      </c>
      <c r="C101" s="36">
        <v>17746.3</v>
      </c>
    </row>
    <row r="102" spans="1:3" s="27" customFormat="1" ht="31.5" x14ac:dyDescent="0.2">
      <c r="A102" s="41" t="s">
        <v>164</v>
      </c>
      <c r="B102" s="7" t="s">
        <v>165</v>
      </c>
      <c r="C102" s="36">
        <v>299942.5</v>
      </c>
    </row>
    <row r="103" spans="1:3" s="27" customFormat="1" ht="15.75" x14ac:dyDescent="0.25">
      <c r="A103" s="37" t="s">
        <v>17</v>
      </c>
      <c r="B103" s="7" t="s">
        <v>146</v>
      </c>
      <c r="C103" s="36">
        <f>SUM(C104:C104)</f>
        <v>227065.9</v>
      </c>
    </row>
    <row r="104" spans="1:3" s="27" customFormat="1" ht="49.5" customHeight="1" x14ac:dyDescent="0.2">
      <c r="A104" s="41" t="s">
        <v>123</v>
      </c>
      <c r="B104" s="7" t="s">
        <v>147</v>
      </c>
      <c r="C104" s="36">
        <v>227065.9</v>
      </c>
    </row>
    <row r="105" spans="1:3" s="12" customFormat="1" ht="15.75" x14ac:dyDescent="0.25">
      <c r="A105" s="44" t="s">
        <v>18</v>
      </c>
      <c r="B105" s="45"/>
      <c r="C105" s="46">
        <f>C11+C62</f>
        <v>126830198.5</v>
      </c>
    </row>
  </sheetData>
  <sheetProtection autoFilter="0"/>
  <autoFilter ref="A10:C105"/>
  <mergeCells count="1">
    <mergeCell ref="A7:C7"/>
  </mergeCells>
  <pageMargins left="0.78740157480314965" right="0.39370078740157483" top="0.78740157480314965" bottom="0.78740157480314965" header="0.51181102362204722" footer="0.51181102362204722"/>
  <pageSetup paperSize="9" scale="76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Прил.3</vt:lpstr>
      <vt:lpstr>Прил.3!Заголовки_для_печати</vt:lpstr>
      <vt:lpstr>Прил.3!Область_печати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k224</cp:lastModifiedBy>
  <cp:lastPrinted>2017-10-23T05:51:46Z</cp:lastPrinted>
  <dcterms:created xsi:type="dcterms:W3CDTF">2009-01-15T06:05:27Z</dcterms:created>
  <dcterms:modified xsi:type="dcterms:W3CDTF">2017-10-25T07:23:30Z</dcterms:modified>
</cp:coreProperties>
</file>