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8-2020\Формирование\Материалы+методики\"/>
    </mc:Choice>
  </mc:AlternateContent>
  <bookViews>
    <workbookView xWindow="0" yWindow="0" windowWidth="28800" windowHeight="12045" tabRatio="544"/>
  </bookViews>
  <sheets>
    <sheet name="Лист1" sheetId="27" r:id="rId1"/>
  </sheets>
  <definedNames>
    <definedName name="_xlnm.Print_Titles" localSheetId="0">Лист1!$5:$6</definedName>
    <definedName name="_xlnm.Print_Area" localSheetId="0">Лист1!$A$1:$N$115</definedName>
  </definedNames>
  <calcPr calcId="162913"/>
</workbook>
</file>

<file path=xl/calcChain.xml><?xml version="1.0" encoding="utf-8"?>
<calcChain xmlns="http://schemas.openxmlformats.org/spreadsheetml/2006/main">
  <c r="I108" i="27" l="1"/>
  <c r="I107" i="27"/>
  <c r="I103" i="27"/>
  <c r="I96" i="27"/>
  <c r="I91" i="27"/>
  <c r="I86" i="27"/>
  <c r="J59" i="27"/>
  <c r="I59" i="27"/>
  <c r="I55" i="27"/>
  <c r="D20" i="27"/>
  <c r="I15" i="27"/>
  <c r="D15" i="27"/>
  <c r="L108" i="27"/>
  <c r="D107" i="27" l="1"/>
  <c r="D103" i="27"/>
  <c r="D96" i="27"/>
  <c r="D91" i="27"/>
  <c r="D86" i="27"/>
  <c r="D59" i="27"/>
  <c r="D55" i="27"/>
  <c r="D27" i="27"/>
  <c r="J107" i="27" l="1"/>
  <c r="J55" i="27"/>
  <c r="J15" i="27"/>
  <c r="I20" i="27"/>
  <c r="I27" i="27"/>
  <c r="K59" i="27"/>
  <c r="J86" i="27"/>
  <c r="J91" i="27"/>
  <c r="K15" i="27"/>
  <c r="J27" i="27"/>
  <c r="K91" i="27"/>
  <c r="J103" i="27"/>
  <c r="K20" i="27"/>
  <c r="J20" i="27"/>
  <c r="K27" i="27"/>
  <c r="K55" i="27"/>
  <c r="K86" i="27"/>
  <c r="K96" i="27"/>
  <c r="J96" i="27"/>
  <c r="K103" i="27"/>
  <c r="K107" i="27"/>
  <c r="K108" i="27" l="1"/>
  <c r="N108" i="27"/>
  <c r="M108" i="27"/>
  <c r="J108" i="27"/>
</calcChain>
</file>

<file path=xl/sharedStrings.xml><?xml version="1.0" encoding="utf-8"?>
<sst xmlns="http://schemas.openxmlformats.org/spreadsheetml/2006/main" count="135" uniqueCount="119">
  <si>
    <t>с. Байша</t>
  </si>
  <si>
    <t>д. Тухум</t>
  </si>
  <si>
    <t>д. Нагатай</t>
  </si>
  <si>
    <t>Итого</t>
  </si>
  <si>
    <t>п. Перевоз</t>
  </si>
  <si>
    <t>пгт. Кропоткин</t>
  </si>
  <si>
    <t>п. Маракан</t>
  </si>
  <si>
    <t>пгт. Артемовский</t>
  </si>
  <si>
    <t>п. Апрельск</t>
  </si>
  <si>
    <t>пгт. Балахнинский</t>
  </si>
  <si>
    <t>п. Васильевский</t>
  </si>
  <si>
    <t>пгт. Мамакан</t>
  </si>
  <si>
    <t>Муниципальное образование города Бодайбо и района</t>
  </si>
  <si>
    <t>№ п/п</t>
  </si>
  <si>
    <t>Муниципальное образование "Братский район"</t>
  </si>
  <si>
    <t>Муниципальное образование "Катангский район"</t>
  </si>
  <si>
    <t>Муниципальное образование "Качугский район"</t>
  </si>
  <si>
    <t>с.Коршуново</t>
  </si>
  <si>
    <t>д.Змеиново</t>
  </si>
  <si>
    <t>д.Никольск</t>
  </si>
  <si>
    <t>д.Сидорово</t>
  </si>
  <si>
    <t>с.Кривошапкино</t>
  </si>
  <si>
    <t>п.Воронежский</t>
  </si>
  <si>
    <t>д.Салтыково</t>
  </si>
  <si>
    <t>с.Алымовка</t>
  </si>
  <si>
    <t>д.Банщиково</t>
  </si>
  <si>
    <t>д.Никулино</t>
  </si>
  <si>
    <t>д.Чечуйск</t>
  </si>
  <si>
    <t>с.Макарово</t>
  </si>
  <si>
    <t>д.Усть-Киренга</t>
  </si>
  <si>
    <t>д.Пашня</t>
  </si>
  <si>
    <t>с.Кривая Лука</t>
  </si>
  <si>
    <t>с.Красноярово</t>
  </si>
  <si>
    <t>п.Юбилейный</t>
  </si>
  <si>
    <t>д.Вишнякова</t>
  </si>
  <si>
    <t>д.Орлова</t>
  </si>
  <si>
    <t>д.Сполошино</t>
  </si>
  <si>
    <t>п.Золотой</t>
  </si>
  <si>
    <t>д.Мироново</t>
  </si>
  <si>
    <t>п.Бубновка</t>
  </si>
  <si>
    <t>п. Витимский</t>
  </si>
  <si>
    <t>п. Колотовка</t>
  </si>
  <si>
    <t>п. Мусковит</t>
  </si>
  <si>
    <t>п. Луговский</t>
  </si>
  <si>
    <t>Ольхонское районное муниципальное образование</t>
  </si>
  <si>
    <t>п.Хужир</t>
  </si>
  <si>
    <t>д.Харанцы</t>
  </si>
  <si>
    <t>д.Халгай</t>
  </si>
  <si>
    <t>д.Ялга</t>
  </si>
  <si>
    <t>с. В-Мартыново</t>
  </si>
  <si>
    <t>с. Кутима</t>
  </si>
  <si>
    <t>с. Ермаки</t>
  </si>
  <si>
    <t>с. Карам</t>
  </si>
  <si>
    <t>д. Карнаухово</t>
  </si>
  <si>
    <t>д. В-Ханда</t>
  </si>
  <si>
    <t>п. Карахун</t>
  </si>
  <si>
    <t>п. Южный</t>
  </si>
  <si>
    <t>п. Озерный</t>
  </si>
  <si>
    <t>п. Наратай</t>
  </si>
  <si>
    <t>с.Петропавловское</t>
  </si>
  <si>
    <t>Муниципальное образование Иркутской области "Казачинско-Ленский район"</t>
  </si>
  <si>
    <t>Наименование населенного пункта муниципального образования Иркутской области</t>
  </si>
  <si>
    <r>
      <t xml:space="preserve">с.Коршуново </t>
    </r>
    <r>
      <rPr>
        <sz val="12"/>
        <rFont val="Times New Roman"/>
        <family val="1"/>
        <charset val="204"/>
      </rPr>
      <t>(водный транспорт)</t>
    </r>
  </si>
  <si>
    <r>
      <t xml:space="preserve">с.Орлинга </t>
    </r>
    <r>
      <rPr>
        <sz val="12"/>
        <color indexed="8"/>
        <rFont val="Times New Roman"/>
        <family val="1"/>
        <charset val="204"/>
      </rPr>
      <t>(водный транспорт)</t>
    </r>
  </si>
  <si>
    <r>
      <t xml:space="preserve">с.Орлинга </t>
    </r>
    <r>
      <rPr>
        <sz val="12"/>
        <color indexed="8"/>
        <rFont val="Times New Roman"/>
        <family val="1"/>
        <charset val="204"/>
      </rPr>
      <t>(автотранспорт)</t>
    </r>
  </si>
  <si>
    <r>
      <t xml:space="preserve">с. Боярск </t>
    </r>
    <r>
      <rPr>
        <sz val="12"/>
        <color indexed="8"/>
        <rFont val="Times New Roman"/>
        <family val="1"/>
        <charset val="204"/>
      </rPr>
      <t>(водный транспорт)</t>
    </r>
  </si>
  <si>
    <r>
      <t xml:space="preserve">с. Боярск </t>
    </r>
    <r>
      <rPr>
        <sz val="12"/>
        <color indexed="8"/>
        <rFont val="Times New Roman"/>
        <family val="1"/>
        <charset val="204"/>
      </rPr>
      <t>(автотранспорт)</t>
    </r>
  </si>
  <si>
    <r>
      <t xml:space="preserve">с. Омолой </t>
    </r>
    <r>
      <rPr>
        <sz val="12"/>
        <color indexed="8"/>
        <rFont val="Times New Roman"/>
        <family val="1"/>
        <charset val="204"/>
      </rPr>
      <t>(водный транспорт)</t>
    </r>
  </si>
  <si>
    <r>
      <t xml:space="preserve">с. Омолой </t>
    </r>
    <r>
      <rPr>
        <sz val="12"/>
        <color indexed="8"/>
        <rFont val="Times New Roman"/>
        <family val="1"/>
        <charset val="204"/>
      </rPr>
      <t>(автотранспорт)</t>
    </r>
  </si>
  <si>
    <t>Расстояние от места погрузки продовольственных товаров до места доставки в населенный пункт, км</t>
  </si>
  <si>
    <t>Объем поставок продовольственных товаров в год, тонн</t>
  </si>
  <si>
    <t>Себестоимость доставки 1 тонно-километра грузов (продукции), руб.</t>
  </si>
  <si>
    <r>
      <t>Визирный (</t>
    </r>
    <r>
      <rPr>
        <sz val="12"/>
        <rFont val="Times New Roman"/>
        <family val="1"/>
        <charset val="204"/>
      </rPr>
      <t>водный транспорт)</t>
    </r>
  </si>
  <si>
    <t>Всего</t>
  </si>
  <si>
    <t>Сумма расходов на доставку продовольственных товаров, тыс.руб.</t>
  </si>
  <si>
    <t>с. В-Тутура</t>
  </si>
  <si>
    <t>д. Тырка</t>
  </si>
  <si>
    <t>д. Чинонга</t>
  </si>
  <si>
    <t>Сумма субсидии муниципальному образованию Иркутской области в областном бюджете, тыс.руб</t>
  </si>
  <si>
    <t>с. Ербогачен (автотранспорт)</t>
  </si>
  <si>
    <t>с. Ербогачен (водный транспорт)</t>
  </si>
  <si>
    <t>с. Ербогачен (авиатранспорт)</t>
  </si>
  <si>
    <t>д. Тетея (автотранспорт)</t>
  </si>
  <si>
    <t>с. Хамакар (автотранспорт)</t>
  </si>
  <si>
    <t>с. Хамакар (водный транспорт)</t>
  </si>
  <si>
    <t>с. Хамакар (авиатранспорт)</t>
  </si>
  <si>
    <t>с. Наканно (автотранспорт)</t>
  </si>
  <si>
    <t>с. Наканно (авиатранспорт)</t>
  </si>
  <si>
    <t>с. Оськино (автотранспорт)</t>
  </si>
  <si>
    <t>с. Непа (автотранспорт)</t>
  </si>
  <si>
    <t>с. Бур (автотранспорт)</t>
  </si>
  <si>
    <t>с. Ика (автотранспорт)</t>
  </si>
  <si>
    <t>с. Токма (автотранспорт)</t>
  </si>
  <si>
    <t>с. Подволошино (автотранспорт)</t>
  </si>
  <si>
    <t>с. Преображенка (автотранспорт)</t>
  </si>
  <si>
    <t>д. В.Калинино (автотранспорт)</t>
  </si>
  <si>
    <t>с. Ерема (автотранспорт)</t>
  </si>
  <si>
    <t>с. Преображенка (водный транспорт)</t>
  </si>
  <si>
    <t>д. В.Калинино (водный транспорт)</t>
  </si>
  <si>
    <t>с. Ерема (водный транспорт)</t>
  </si>
  <si>
    <t>с. Непа (водный транспорт)</t>
  </si>
  <si>
    <t>с. Непа (авиатранспорт)</t>
  </si>
  <si>
    <t>с. Ерема (авиатранспорт)</t>
  </si>
  <si>
    <t>с. Бур (авиатранспорт)</t>
  </si>
  <si>
    <t>с. Токма (авиатранспорт)</t>
  </si>
  <si>
    <t>с. Ика (авиатранспорт)</t>
  </si>
  <si>
    <t>2018 год</t>
  </si>
  <si>
    <t xml:space="preserve">Усть-Кутское муниципальное образование </t>
  </si>
  <si>
    <t>2019 год</t>
  </si>
  <si>
    <t>Министр экономического развития Иркутской области</t>
  </si>
  <si>
    <t>Е.В. Султанова</t>
  </si>
  <si>
    <t>24-14-66</t>
  </si>
  <si>
    <t>2020 год</t>
  </si>
  <si>
    <t>Е.А. Орачевский</t>
  </si>
  <si>
    <t>Наименование муниципального образования Иркутской области</t>
  </si>
  <si>
    <t>Киренский район</t>
  </si>
  <si>
    <t>Муниципальное образование "Баяндаевский район" Иркутской области</t>
  </si>
  <si>
    <t>Муниципальное образование Мамско-Чуйского района</t>
  </si>
  <si>
    <t>РАСЧЕТ РАСПРЕДЕЛЕНИЯ 
субсидий на частичное финансовое обеспечение (возмещение) транспортных расходов юридических лиц и индивидуальных предпринимателей, осуществляющих розничную торговлю и доставку продовольственных товаров на 2018 год и на плановый период 2019 и 2020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</si>
</sst>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%"/>
  </numFmts>
  <fonts count="33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"/>
      <family val="2"/>
      <charset val="204"/>
    </font>
    <font>
      <sz val="10"/>
      <name val="Arial Cyr"/>
      <charset val="204"/>
    </font>
    <font>
      <sz val="14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1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22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3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2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2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2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2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2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2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2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2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2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2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2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2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3" fillId="0" borderId="0"/>
    <xf numFmtId="0" fontId="2" fillId="0" borderId="0"/>
    <xf numFmtId="0" fontId="31" fillId="0" borderId="0"/>
    <xf numFmtId="0" fontId="2" fillId="0" borderId="0"/>
  </cellStyleXfs>
  <cellXfs count="82">
    <xf numFmtId="0" fontId="0" fillId="0" borderId="0" xfId="0"/>
    <xf numFmtId="0" fontId="20" fillId="0" borderId="10" xfId="0" applyFont="1" applyFill="1" applyBorder="1"/>
    <xf numFmtId="0" fontId="0" fillId="0" borderId="0" xfId="0" applyFill="1"/>
    <xf numFmtId="0" fontId="29" fillId="0" borderId="0" xfId="0" applyFont="1" applyFill="1"/>
    <xf numFmtId="0" fontId="0" fillId="0" borderId="0" xfId="0" applyFill="1" applyBorder="1" applyAlignment="1"/>
    <xf numFmtId="0" fontId="20" fillId="0" borderId="0" xfId="0" applyFont="1" applyFill="1"/>
    <xf numFmtId="0" fontId="20" fillId="0" borderId="10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right" vertical="center" wrapText="1"/>
    </xf>
    <xf numFmtId="0" fontId="20" fillId="0" borderId="10" xfId="0" applyFont="1" applyFill="1" applyBorder="1" applyAlignment="1">
      <alignment horizontal="left" wrapText="1"/>
    </xf>
    <xf numFmtId="0" fontId="20" fillId="0" borderId="1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left"/>
    </xf>
    <xf numFmtId="0" fontId="24" fillId="0" borderId="10" xfId="0" applyFont="1" applyFill="1" applyBorder="1" applyAlignment="1">
      <alignment horizontal="right" vertical="center"/>
    </xf>
    <xf numFmtId="0" fontId="24" fillId="0" borderId="0" xfId="0" applyFont="1" applyFill="1"/>
    <xf numFmtId="0" fontId="20" fillId="0" borderId="0" xfId="0" applyFont="1" applyFill="1" applyBorder="1" applyAlignment="1">
      <alignment horizontal="center" wrapText="1"/>
    </xf>
    <xf numFmtId="0" fontId="24" fillId="0" borderId="10" xfId="0" applyFont="1" applyFill="1" applyBorder="1"/>
    <xf numFmtId="0" fontId="20" fillId="0" borderId="10" xfId="0" applyFont="1" applyFill="1" applyBorder="1" applyAlignment="1">
      <alignment wrapText="1"/>
    </xf>
    <xf numFmtId="0" fontId="20" fillId="0" borderId="10" xfId="36" applyFont="1" applyFill="1" applyBorder="1" applyAlignment="1">
      <alignment horizontal="justify" vertical="top" wrapText="1"/>
    </xf>
    <xf numFmtId="0" fontId="20" fillId="0" borderId="10" xfId="36" applyFont="1" applyFill="1" applyBorder="1" applyAlignment="1">
      <alignment vertical="center"/>
    </xf>
    <xf numFmtId="0" fontId="20" fillId="0" borderId="10" xfId="36" applyFont="1" applyFill="1" applyBorder="1" applyAlignment="1">
      <alignment horizontal="right" vertical="center" wrapText="1"/>
    </xf>
    <xf numFmtId="0" fontId="20" fillId="0" borderId="10" xfId="36" applyFont="1" applyFill="1" applyBorder="1" applyAlignment="1">
      <alignment horizontal="right" vertical="top" wrapText="1"/>
    </xf>
    <xf numFmtId="0" fontId="24" fillId="0" borderId="10" xfId="36" applyFont="1" applyFill="1" applyBorder="1" applyAlignment="1">
      <alignment horizontal="justify" vertical="top" wrapText="1"/>
    </xf>
    <xf numFmtId="0" fontId="24" fillId="0" borderId="10" xfId="36" applyFont="1" applyFill="1" applyBorder="1" applyAlignment="1">
      <alignment horizontal="right" vertical="top" wrapText="1"/>
    </xf>
    <xf numFmtId="0" fontId="20" fillId="0" borderId="10" xfId="36" applyFont="1" applyFill="1" applyBorder="1"/>
    <xf numFmtId="0" fontId="24" fillId="0" borderId="10" xfId="36" applyFont="1" applyFill="1" applyBorder="1"/>
    <xf numFmtId="0" fontId="25" fillId="0" borderId="10" xfId="0" applyFont="1" applyFill="1" applyBorder="1" applyAlignment="1">
      <alignment horizontal="left" vertical="top" wrapText="1"/>
    </xf>
    <xf numFmtId="0" fontId="25" fillId="0" borderId="10" xfId="0" applyFont="1" applyFill="1" applyBorder="1" applyAlignment="1">
      <alignment horizontal="right" wrapText="1"/>
    </xf>
    <xf numFmtId="0" fontId="28" fillId="0" borderId="10" xfId="0" applyFont="1" applyFill="1" applyBorder="1" applyAlignment="1">
      <alignment horizontal="left" vertical="top" wrapText="1"/>
    </xf>
    <xf numFmtId="0" fontId="28" fillId="0" borderId="10" xfId="0" applyFont="1" applyFill="1" applyBorder="1" applyAlignment="1">
      <alignment horizontal="right" wrapText="1"/>
    </xf>
    <xf numFmtId="0" fontId="24" fillId="0" borderId="10" xfId="0" applyFont="1" applyFill="1" applyBorder="1" applyAlignment="1">
      <alignment wrapText="1"/>
    </xf>
    <xf numFmtId="164" fontId="29" fillId="0" borderId="0" xfId="0" applyNumberFormat="1" applyFont="1" applyFill="1"/>
    <xf numFmtId="164" fontId="20" fillId="0" borderId="0" xfId="0" applyNumberFormat="1" applyFont="1" applyFill="1" applyBorder="1" applyAlignment="1">
      <alignment horizontal="center" wrapText="1"/>
    </xf>
    <xf numFmtId="164" fontId="20" fillId="0" borderId="10" xfId="0" applyNumberFormat="1" applyFont="1" applyFill="1" applyBorder="1"/>
    <xf numFmtId="164" fontId="24" fillId="0" borderId="10" xfId="0" applyNumberFormat="1" applyFont="1" applyFill="1" applyBorder="1"/>
    <xf numFmtId="164" fontId="20" fillId="0" borderId="10" xfId="0" applyNumberFormat="1" applyFont="1" applyFill="1" applyBorder="1" applyAlignment="1">
      <alignment horizontal="right"/>
    </xf>
    <xf numFmtId="164" fontId="24" fillId="0" borderId="10" xfId="0" applyNumberFormat="1" applyFont="1" applyFill="1" applyBorder="1" applyAlignment="1">
      <alignment horizontal="right"/>
    </xf>
    <xf numFmtId="164" fontId="20" fillId="0" borderId="10" xfId="0" applyNumberFormat="1" applyFont="1" applyFill="1" applyBorder="1" applyAlignment="1">
      <alignment horizontal="right" vertical="center" wrapText="1"/>
    </xf>
    <xf numFmtId="164" fontId="24" fillId="0" borderId="10" xfId="0" applyNumberFormat="1" applyFont="1" applyFill="1" applyBorder="1" applyAlignment="1">
      <alignment horizontal="right" vertical="center" wrapText="1"/>
    </xf>
    <xf numFmtId="164" fontId="20" fillId="0" borderId="10" xfId="0" applyNumberFormat="1" applyFont="1" applyFill="1" applyBorder="1" applyAlignment="1">
      <alignment vertical="center"/>
    </xf>
    <xf numFmtId="164" fontId="20" fillId="0" borderId="10" xfId="36" applyNumberFormat="1" applyFont="1" applyFill="1" applyBorder="1" applyAlignment="1">
      <alignment vertical="center"/>
    </xf>
    <xf numFmtId="164" fontId="20" fillId="0" borderId="10" xfId="36" applyNumberFormat="1" applyFont="1" applyFill="1" applyBorder="1"/>
    <xf numFmtId="164" fontId="24" fillId="0" borderId="10" xfId="36" applyNumberFormat="1" applyFont="1" applyFill="1" applyBorder="1"/>
    <xf numFmtId="164" fontId="32" fillId="0" borderId="10" xfId="569" applyNumberFormat="1" applyFont="1" applyFill="1" applyBorder="1" applyAlignment="1">
      <alignment horizontal="right" vertical="center" wrapText="1"/>
    </xf>
    <xf numFmtId="164" fontId="0" fillId="0" borderId="0" xfId="0" applyNumberFormat="1" applyFill="1" applyBorder="1" applyAlignment="1">
      <alignment horizontal="left"/>
    </xf>
    <xf numFmtId="164" fontId="27" fillId="0" borderId="0" xfId="0" applyNumberFormat="1" applyFont="1" applyFill="1" applyBorder="1" applyAlignment="1"/>
    <xf numFmtId="164" fontId="20" fillId="0" borderId="0" xfId="0" applyNumberFormat="1" applyFont="1" applyFill="1"/>
    <xf numFmtId="164" fontId="20" fillId="0" borderId="10" xfId="0" applyNumberFormat="1" applyFont="1" applyFill="1" applyBorder="1" applyAlignment="1">
      <alignment horizontal="right" vertical="center"/>
    </xf>
    <xf numFmtId="164" fontId="20" fillId="0" borderId="10" xfId="36" applyNumberFormat="1" applyFont="1" applyFill="1" applyBorder="1" applyAlignment="1">
      <alignment horizontal="right" vertical="center"/>
    </xf>
    <xf numFmtId="164" fontId="20" fillId="0" borderId="10" xfId="36" applyNumberFormat="1" applyFont="1" applyFill="1" applyBorder="1" applyAlignment="1">
      <alignment horizontal="right"/>
    </xf>
    <xf numFmtId="164" fontId="24" fillId="0" borderId="10" xfId="36" applyNumberFormat="1" applyFont="1" applyFill="1" applyBorder="1" applyAlignment="1">
      <alignment horizontal="right"/>
    </xf>
    <xf numFmtId="164" fontId="24" fillId="0" borderId="0" xfId="0" applyNumberFormat="1" applyFont="1" applyFill="1" applyBorder="1"/>
    <xf numFmtId="164" fontId="0" fillId="0" borderId="0" xfId="0" applyNumberFormat="1" applyFill="1" applyBorder="1" applyAlignment="1"/>
    <xf numFmtId="164" fontId="0" fillId="0" borderId="0" xfId="0" applyNumberFormat="1" applyFill="1" applyAlignment="1"/>
    <xf numFmtId="164" fontId="30" fillId="0" borderId="0" xfId="0" applyNumberFormat="1" applyFont="1" applyFill="1" applyAlignment="1">
      <alignment horizontal="right"/>
    </xf>
    <xf numFmtId="164" fontId="29" fillId="0" borderId="0" xfId="0" applyNumberFormat="1" applyFont="1" applyFill="1" applyAlignment="1">
      <alignment horizontal="right"/>
    </xf>
    <xf numFmtId="0" fontId="0" fillId="0" borderId="0" xfId="0" applyFill="1" applyAlignment="1"/>
    <xf numFmtId="0" fontId="29" fillId="0" borderId="0" xfId="0" applyFont="1" applyFill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0" fillId="0" borderId="0" xfId="0" applyFont="1" applyFill="1" applyBorder="1" applyAlignment="1">
      <alignment horizontal="left" vertical="center" wrapText="1"/>
    </xf>
    <xf numFmtId="0" fontId="29" fillId="0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164" fontId="20" fillId="0" borderId="10" xfId="0" applyNumberFormat="1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left"/>
    </xf>
    <xf numFmtId="165" fontId="20" fillId="0" borderId="0" xfId="0" applyNumberFormat="1" applyFont="1" applyFill="1"/>
    <xf numFmtId="165" fontId="24" fillId="0" borderId="0" xfId="0" applyNumberFormat="1" applyFont="1" applyFill="1"/>
    <xf numFmtId="165" fontId="0" fillId="0" borderId="0" xfId="0" applyNumberFormat="1" applyFill="1"/>
    <xf numFmtId="0" fontId="20" fillId="0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left" vertical="center" wrapText="1"/>
    </xf>
    <xf numFmtId="0" fontId="24" fillId="0" borderId="10" xfId="0" applyFont="1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29" fillId="0" borderId="0" xfId="0" applyFont="1" applyFill="1" applyAlignment="1">
      <alignment horizontal="left" wrapText="1"/>
    </xf>
    <xf numFmtId="1" fontId="20" fillId="0" borderId="10" xfId="0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left" vertical="center" wrapText="1" shrinkToFit="1"/>
    </xf>
    <xf numFmtId="0" fontId="0" fillId="0" borderId="10" xfId="0" applyBorder="1" applyAlignment="1">
      <alignment horizontal="left" vertical="center" wrapText="1"/>
    </xf>
    <xf numFmtId="0" fontId="20" fillId="0" borderId="10" xfId="0" applyNumberFormat="1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center" wrapText="1"/>
    </xf>
    <xf numFmtId="0" fontId="20" fillId="0" borderId="10" xfId="0" applyFont="1" applyFill="1" applyBorder="1" applyAlignment="1">
      <alignment horizontal="center" vertical="center" wrapText="1"/>
    </xf>
    <xf numFmtId="164" fontId="20" fillId="0" borderId="10" xfId="0" applyNumberFormat="1" applyFont="1" applyFill="1" applyBorder="1" applyAlignment="1">
      <alignment horizontal="center" vertical="center" wrapText="1"/>
    </xf>
    <xf numFmtId="164" fontId="20" fillId="0" borderId="10" xfId="0" applyNumberFormat="1" applyFont="1" applyFill="1" applyBorder="1" applyAlignment="1"/>
  </cellXfs>
  <cellStyles count="571">
    <cellStyle name="20% — акцент1" xfId="1" builtinId="30" customBuiltin="1"/>
    <cellStyle name="20% - Акцент1 10" xfId="388"/>
    <cellStyle name="20% - Акцент1 11" xfId="431"/>
    <cellStyle name="20% - Акцент1 12" xfId="474"/>
    <cellStyle name="20% - Акцент1 13" xfId="517"/>
    <cellStyle name="20% - Акцент1 2" xfId="44"/>
    <cellStyle name="20% - Акцент1 3" xfId="87"/>
    <cellStyle name="20% - Акцент1 4" xfId="130"/>
    <cellStyle name="20% - Акцент1 5" xfId="173"/>
    <cellStyle name="20% - Акцент1 6" xfId="216"/>
    <cellStyle name="20% - Акцент1 7" xfId="259"/>
    <cellStyle name="20% - Акцент1 8" xfId="302"/>
    <cellStyle name="20% - Акцент1 9" xfId="345"/>
    <cellStyle name="20% — акцент2" xfId="2" builtinId="34" customBuiltin="1"/>
    <cellStyle name="20% - Акцент2 10" xfId="389"/>
    <cellStyle name="20% - Акцент2 11" xfId="432"/>
    <cellStyle name="20% - Акцент2 12" xfId="475"/>
    <cellStyle name="20% - Акцент2 13" xfId="518"/>
    <cellStyle name="20% - Акцент2 2" xfId="45"/>
    <cellStyle name="20% - Акцент2 3" xfId="88"/>
    <cellStyle name="20% - Акцент2 4" xfId="131"/>
    <cellStyle name="20% - Акцент2 5" xfId="174"/>
    <cellStyle name="20% - Акцент2 6" xfId="217"/>
    <cellStyle name="20% - Акцент2 7" xfId="260"/>
    <cellStyle name="20% - Акцент2 8" xfId="303"/>
    <cellStyle name="20% - Акцент2 9" xfId="346"/>
    <cellStyle name="20% — акцент3" xfId="3" builtinId="38" customBuiltin="1"/>
    <cellStyle name="20% - Акцент3 10" xfId="390"/>
    <cellStyle name="20% - Акцент3 11" xfId="433"/>
    <cellStyle name="20% - Акцент3 12" xfId="476"/>
    <cellStyle name="20% - Акцент3 13" xfId="519"/>
    <cellStyle name="20% - Акцент3 2" xfId="46"/>
    <cellStyle name="20% - Акцент3 3" xfId="89"/>
    <cellStyle name="20% - Акцент3 4" xfId="132"/>
    <cellStyle name="20% - Акцент3 5" xfId="175"/>
    <cellStyle name="20% - Акцент3 6" xfId="218"/>
    <cellStyle name="20% - Акцент3 7" xfId="261"/>
    <cellStyle name="20% - Акцент3 8" xfId="304"/>
    <cellStyle name="20% - Акцент3 9" xfId="347"/>
    <cellStyle name="20% — акцент4" xfId="4" builtinId="42" customBuiltin="1"/>
    <cellStyle name="20% - Акцент4 10" xfId="391"/>
    <cellStyle name="20% - Акцент4 11" xfId="434"/>
    <cellStyle name="20% - Акцент4 12" xfId="477"/>
    <cellStyle name="20% - Акцент4 13" xfId="520"/>
    <cellStyle name="20% - Акцент4 2" xfId="47"/>
    <cellStyle name="20% - Акцент4 3" xfId="90"/>
    <cellStyle name="20% - Акцент4 4" xfId="133"/>
    <cellStyle name="20% - Акцент4 5" xfId="176"/>
    <cellStyle name="20% - Акцент4 6" xfId="219"/>
    <cellStyle name="20% - Акцент4 7" xfId="262"/>
    <cellStyle name="20% - Акцент4 8" xfId="305"/>
    <cellStyle name="20% - Акцент4 9" xfId="348"/>
    <cellStyle name="20% — акцент5" xfId="5" builtinId="46" customBuiltin="1"/>
    <cellStyle name="20% - Акцент5 10" xfId="392"/>
    <cellStyle name="20% - Акцент5 11" xfId="435"/>
    <cellStyle name="20% - Акцент5 12" xfId="478"/>
    <cellStyle name="20% - Акцент5 13" xfId="521"/>
    <cellStyle name="20% - Акцент5 2" xfId="48"/>
    <cellStyle name="20% - Акцент5 3" xfId="91"/>
    <cellStyle name="20% - Акцент5 4" xfId="134"/>
    <cellStyle name="20% - Акцент5 5" xfId="177"/>
    <cellStyle name="20% - Акцент5 6" xfId="220"/>
    <cellStyle name="20% - Акцент5 7" xfId="263"/>
    <cellStyle name="20% - Акцент5 8" xfId="306"/>
    <cellStyle name="20% - Акцент5 9" xfId="349"/>
    <cellStyle name="20% — акцент6" xfId="6" builtinId="50" customBuiltin="1"/>
    <cellStyle name="20% - Акцент6 10" xfId="393"/>
    <cellStyle name="20% - Акцент6 11" xfId="436"/>
    <cellStyle name="20% - Акцент6 12" xfId="479"/>
    <cellStyle name="20% - Акцент6 13" xfId="522"/>
    <cellStyle name="20% - Акцент6 2" xfId="49"/>
    <cellStyle name="20% - Акцент6 3" xfId="92"/>
    <cellStyle name="20% - Акцент6 4" xfId="135"/>
    <cellStyle name="20% - Акцент6 5" xfId="178"/>
    <cellStyle name="20% - Акцент6 6" xfId="221"/>
    <cellStyle name="20% - Акцент6 7" xfId="264"/>
    <cellStyle name="20% - Акцент6 8" xfId="307"/>
    <cellStyle name="20% - Акцент6 9" xfId="350"/>
    <cellStyle name="40% — акцент1" xfId="7" builtinId="31" customBuiltin="1"/>
    <cellStyle name="40% - Акцент1 10" xfId="394"/>
    <cellStyle name="40% - Акцент1 11" xfId="437"/>
    <cellStyle name="40% - Акцент1 12" xfId="480"/>
    <cellStyle name="40% - Акцент1 13" xfId="523"/>
    <cellStyle name="40% - Акцент1 2" xfId="50"/>
    <cellStyle name="40% - Акцент1 3" xfId="93"/>
    <cellStyle name="40% - Акцент1 4" xfId="136"/>
    <cellStyle name="40% - Акцент1 5" xfId="179"/>
    <cellStyle name="40% - Акцент1 6" xfId="222"/>
    <cellStyle name="40% - Акцент1 7" xfId="265"/>
    <cellStyle name="40% - Акцент1 8" xfId="308"/>
    <cellStyle name="40% - Акцент1 9" xfId="351"/>
    <cellStyle name="40% — акцент2" xfId="8" builtinId="35" customBuiltin="1"/>
    <cellStyle name="40% - Акцент2 10" xfId="395"/>
    <cellStyle name="40% - Акцент2 11" xfId="438"/>
    <cellStyle name="40% - Акцент2 12" xfId="481"/>
    <cellStyle name="40% - Акцент2 13" xfId="524"/>
    <cellStyle name="40% - Акцент2 2" xfId="51"/>
    <cellStyle name="40% - Акцент2 3" xfId="94"/>
    <cellStyle name="40% - Акцент2 4" xfId="137"/>
    <cellStyle name="40% - Акцент2 5" xfId="180"/>
    <cellStyle name="40% - Акцент2 6" xfId="223"/>
    <cellStyle name="40% - Акцент2 7" xfId="266"/>
    <cellStyle name="40% - Акцент2 8" xfId="309"/>
    <cellStyle name="40% - Акцент2 9" xfId="352"/>
    <cellStyle name="40% — акцент3" xfId="9" builtinId="39" customBuiltin="1"/>
    <cellStyle name="40% - Акцент3 10" xfId="396"/>
    <cellStyle name="40% - Акцент3 11" xfId="439"/>
    <cellStyle name="40% - Акцент3 12" xfId="482"/>
    <cellStyle name="40% - Акцент3 13" xfId="525"/>
    <cellStyle name="40% - Акцент3 2" xfId="52"/>
    <cellStyle name="40% - Акцент3 3" xfId="95"/>
    <cellStyle name="40% - Акцент3 4" xfId="138"/>
    <cellStyle name="40% - Акцент3 5" xfId="181"/>
    <cellStyle name="40% - Акцент3 6" xfId="224"/>
    <cellStyle name="40% - Акцент3 7" xfId="267"/>
    <cellStyle name="40% - Акцент3 8" xfId="310"/>
    <cellStyle name="40% - Акцент3 9" xfId="353"/>
    <cellStyle name="40% — акцент4" xfId="10" builtinId="43" customBuiltin="1"/>
    <cellStyle name="40% - Акцент4 10" xfId="397"/>
    <cellStyle name="40% - Акцент4 11" xfId="440"/>
    <cellStyle name="40% - Акцент4 12" xfId="483"/>
    <cellStyle name="40% - Акцент4 13" xfId="526"/>
    <cellStyle name="40% - Акцент4 2" xfId="53"/>
    <cellStyle name="40% - Акцент4 3" xfId="96"/>
    <cellStyle name="40% - Акцент4 4" xfId="139"/>
    <cellStyle name="40% - Акцент4 5" xfId="182"/>
    <cellStyle name="40% - Акцент4 6" xfId="225"/>
    <cellStyle name="40% - Акцент4 7" xfId="268"/>
    <cellStyle name="40% - Акцент4 8" xfId="311"/>
    <cellStyle name="40% - Акцент4 9" xfId="354"/>
    <cellStyle name="40% — акцент5" xfId="11" builtinId="47" customBuiltin="1"/>
    <cellStyle name="40% - Акцент5 10" xfId="398"/>
    <cellStyle name="40% - Акцент5 11" xfId="441"/>
    <cellStyle name="40% - Акцент5 12" xfId="484"/>
    <cellStyle name="40% - Акцент5 13" xfId="527"/>
    <cellStyle name="40% - Акцент5 2" xfId="54"/>
    <cellStyle name="40% - Акцент5 3" xfId="97"/>
    <cellStyle name="40% - Акцент5 4" xfId="140"/>
    <cellStyle name="40% - Акцент5 5" xfId="183"/>
    <cellStyle name="40% - Акцент5 6" xfId="226"/>
    <cellStyle name="40% - Акцент5 7" xfId="269"/>
    <cellStyle name="40% - Акцент5 8" xfId="312"/>
    <cellStyle name="40% - Акцент5 9" xfId="355"/>
    <cellStyle name="40% — акцент6" xfId="12" builtinId="51" customBuiltin="1"/>
    <cellStyle name="40% - Акцент6 10" xfId="399"/>
    <cellStyle name="40% - Акцент6 11" xfId="442"/>
    <cellStyle name="40% - Акцент6 12" xfId="485"/>
    <cellStyle name="40% - Акцент6 13" xfId="528"/>
    <cellStyle name="40% - Акцент6 2" xfId="55"/>
    <cellStyle name="40% - Акцент6 3" xfId="98"/>
    <cellStyle name="40% - Акцент6 4" xfId="141"/>
    <cellStyle name="40% - Акцент6 5" xfId="184"/>
    <cellStyle name="40% - Акцент6 6" xfId="227"/>
    <cellStyle name="40% - Акцент6 7" xfId="270"/>
    <cellStyle name="40% - Акцент6 8" xfId="313"/>
    <cellStyle name="40% - Акцент6 9" xfId="356"/>
    <cellStyle name="60% — акцент1" xfId="13" builtinId="32" customBuiltin="1"/>
    <cellStyle name="60% - Акцент1 10" xfId="400"/>
    <cellStyle name="60% - Акцент1 11" xfId="443"/>
    <cellStyle name="60% - Акцент1 12" xfId="486"/>
    <cellStyle name="60% - Акцент1 13" xfId="529"/>
    <cellStyle name="60% - Акцент1 2" xfId="56"/>
    <cellStyle name="60% - Акцент1 3" xfId="99"/>
    <cellStyle name="60% - Акцент1 4" xfId="142"/>
    <cellStyle name="60% - Акцент1 5" xfId="185"/>
    <cellStyle name="60% - Акцент1 6" xfId="228"/>
    <cellStyle name="60% - Акцент1 7" xfId="271"/>
    <cellStyle name="60% - Акцент1 8" xfId="314"/>
    <cellStyle name="60% - Акцент1 9" xfId="357"/>
    <cellStyle name="60% — акцент2" xfId="14" builtinId="36" customBuiltin="1"/>
    <cellStyle name="60% - Акцент2 10" xfId="401"/>
    <cellStyle name="60% - Акцент2 11" xfId="444"/>
    <cellStyle name="60% - Акцент2 12" xfId="487"/>
    <cellStyle name="60% - Акцент2 13" xfId="530"/>
    <cellStyle name="60% - Акцент2 2" xfId="57"/>
    <cellStyle name="60% - Акцент2 3" xfId="100"/>
    <cellStyle name="60% - Акцент2 4" xfId="143"/>
    <cellStyle name="60% - Акцент2 5" xfId="186"/>
    <cellStyle name="60% - Акцент2 6" xfId="229"/>
    <cellStyle name="60% - Акцент2 7" xfId="272"/>
    <cellStyle name="60% - Акцент2 8" xfId="315"/>
    <cellStyle name="60% - Акцент2 9" xfId="358"/>
    <cellStyle name="60% — акцент3" xfId="15" builtinId="40" customBuiltin="1"/>
    <cellStyle name="60% - Акцент3 10" xfId="402"/>
    <cellStyle name="60% - Акцент3 11" xfId="445"/>
    <cellStyle name="60% - Акцент3 12" xfId="488"/>
    <cellStyle name="60% - Акцент3 13" xfId="531"/>
    <cellStyle name="60% - Акцент3 2" xfId="58"/>
    <cellStyle name="60% - Акцент3 3" xfId="101"/>
    <cellStyle name="60% - Акцент3 4" xfId="144"/>
    <cellStyle name="60% - Акцент3 5" xfId="187"/>
    <cellStyle name="60% - Акцент3 6" xfId="230"/>
    <cellStyle name="60% - Акцент3 7" xfId="273"/>
    <cellStyle name="60% - Акцент3 8" xfId="316"/>
    <cellStyle name="60% - Акцент3 9" xfId="359"/>
    <cellStyle name="60% — акцент4" xfId="16" builtinId="44" customBuiltin="1"/>
    <cellStyle name="60% - Акцент4 10" xfId="403"/>
    <cellStyle name="60% - Акцент4 11" xfId="446"/>
    <cellStyle name="60% - Акцент4 12" xfId="489"/>
    <cellStyle name="60% - Акцент4 13" xfId="532"/>
    <cellStyle name="60% - Акцент4 2" xfId="59"/>
    <cellStyle name="60% - Акцент4 3" xfId="102"/>
    <cellStyle name="60% - Акцент4 4" xfId="145"/>
    <cellStyle name="60% - Акцент4 5" xfId="188"/>
    <cellStyle name="60% - Акцент4 6" xfId="231"/>
    <cellStyle name="60% - Акцент4 7" xfId="274"/>
    <cellStyle name="60% - Акцент4 8" xfId="317"/>
    <cellStyle name="60% - Акцент4 9" xfId="360"/>
    <cellStyle name="60% — акцент5" xfId="17" builtinId="48" customBuiltin="1"/>
    <cellStyle name="60% - Акцент5 10" xfId="404"/>
    <cellStyle name="60% - Акцент5 11" xfId="447"/>
    <cellStyle name="60% - Акцент5 12" xfId="490"/>
    <cellStyle name="60% - Акцент5 13" xfId="533"/>
    <cellStyle name="60% - Акцент5 2" xfId="60"/>
    <cellStyle name="60% - Акцент5 3" xfId="103"/>
    <cellStyle name="60% - Акцент5 4" xfId="146"/>
    <cellStyle name="60% - Акцент5 5" xfId="189"/>
    <cellStyle name="60% - Акцент5 6" xfId="232"/>
    <cellStyle name="60% - Акцент5 7" xfId="275"/>
    <cellStyle name="60% - Акцент5 8" xfId="318"/>
    <cellStyle name="60% - Акцент5 9" xfId="361"/>
    <cellStyle name="60% — акцент6" xfId="18" builtinId="52" customBuiltin="1"/>
    <cellStyle name="60% - Акцент6 10" xfId="405"/>
    <cellStyle name="60% - Акцент6 11" xfId="448"/>
    <cellStyle name="60% - Акцент6 12" xfId="491"/>
    <cellStyle name="60% - Акцент6 13" xfId="534"/>
    <cellStyle name="60% - Акцент6 2" xfId="61"/>
    <cellStyle name="60% - Акцент6 3" xfId="104"/>
    <cellStyle name="60% - Акцент6 4" xfId="147"/>
    <cellStyle name="60% - Акцент6 5" xfId="190"/>
    <cellStyle name="60% - Акцент6 6" xfId="233"/>
    <cellStyle name="60% - Акцент6 7" xfId="276"/>
    <cellStyle name="60% - Акцент6 8" xfId="319"/>
    <cellStyle name="60% - Акцент6 9" xfId="362"/>
    <cellStyle name="Акцент1" xfId="19" builtinId="29" customBuiltin="1"/>
    <cellStyle name="Акцент1 10" xfId="406"/>
    <cellStyle name="Акцент1 11" xfId="449"/>
    <cellStyle name="Акцент1 12" xfId="492"/>
    <cellStyle name="Акцент1 13" xfId="535"/>
    <cellStyle name="Акцент1 2" xfId="62"/>
    <cellStyle name="Акцент1 3" xfId="105"/>
    <cellStyle name="Акцент1 4" xfId="148"/>
    <cellStyle name="Акцент1 5" xfId="191"/>
    <cellStyle name="Акцент1 6" xfId="234"/>
    <cellStyle name="Акцент1 7" xfId="277"/>
    <cellStyle name="Акцент1 8" xfId="320"/>
    <cellStyle name="Акцент1 9" xfId="363"/>
    <cellStyle name="Акцент2" xfId="20" builtinId="33" customBuiltin="1"/>
    <cellStyle name="Акцент2 10" xfId="407"/>
    <cellStyle name="Акцент2 11" xfId="450"/>
    <cellStyle name="Акцент2 12" xfId="493"/>
    <cellStyle name="Акцент2 13" xfId="536"/>
    <cellStyle name="Акцент2 2" xfId="63"/>
    <cellStyle name="Акцент2 3" xfId="106"/>
    <cellStyle name="Акцент2 4" xfId="149"/>
    <cellStyle name="Акцент2 5" xfId="192"/>
    <cellStyle name="Акцент2 6" xfId="235"/>
    <cellStyle name="Акцент2 7" xfId="278"/>
    <cellStyle name="Акцент2 8" xfId="321"/>
    <cellStyle name="Акцент2 9" xfId="364"/>
    <cellStyle name="Акцент3" xfId="21" builtinId="37" customBuiltin="1"/>
    <cellStyle name="Акцент3 10" xfId="408"/>
    <cellStyle name="Акцент3 11" xfId="451"/>
    <cellStyle name="Акцент3 12" xfId="494"/>
    <cellStyle name="Акцент3 13" xfId="537"/>
    <cellStyle name="Акцент3 2" xfId="64"/>
    <cellStyle name="Акцент3 3" xfId="107"/>
    <cellStyle name="Акцент3 4" xfId="150"/>
    <cellStyle name="Акцент3 5" xfId="193"/>
    <cellStyle name="Акцент3 6" xfId="236"/>
    <cellStyle name="Акцент3 7" xfId="279"/>
    <cellStyle name="Акцент3 8" xfId="322"/>
    <cellStyle name="Акцент3 9" xfId="365"/>
    <cellStyle name="Акцент4" xfId="22" builtinId="41" customBuiltin="1"/>
    <cellStyle name="Акцент4 10" xfId="409"/>
    <cellStyle name="Акцент4 11" xfId="452"/>
    <cellStyle name="Акцент4 12" xfId="495"/>
    <cellStyle name="Акцент4 13" xfId="538"/>
    <cellStyle name="Акцент4 2" xfId="65"/>
    <cellStyle name="Акцент4 3" xfId="108"/>
    <cellStyle name="Акцент4 4" xfId="151"/>
    <cellStyle name="Акцент4 5" xfId="194"/>
    <cellStyle name="Акцент4 6" xfId="237"/>
    <cellStyle name="Акцент4 7" xfId="280"/>
    <cellStyle name="Акцент4 8" xfId="323"/>
    <cellStyle name="Акцент4 9" xfId="366"/>
    <cellStyle name="Акцент5" xfId="23" builtinId="45" customBuiltin="1"/>
    <cellStyle name="Акцент5 10" xfId="410"/>
    <cellStyle name="Акцент5 11" xfId="453"/>
    <cellStyle name="Акцент5 12" xfId="496"/>
    <cellStyle name="Акцент5 13" xfId="539"/>
    <cellStyle name="Акцент5 2" xfId="66"/>
    <cellStyle name="Акцент5 3" xfId="109"/>
    <cellStyle name="Акцент5 4" xfId="152"/>
    <cellStyle name="Акцент5 5" xfId="195"/>
    <cellStyle name="Акцент5 6" xfId="238"/>
    <cellStyle name="Акцент5 7" xfId="281"/>
    <cellStyle name="Акцент5 8" xfId="324"/>
    <cellStyle name="Акцент5 9" xfId="367"/>
    <cellStyle name="Акцент6" xfId="24" builtinId="49" customBuiltin="1"/>
    <cellStyle name="Акцент6 10" xfId="411"/>
    <cellStyle name="Акцент6 11" xfId="454"/>
    <cellStyle name="Акцент6 12" xfId="497"/>
    <cellStyle name="Акцент6 13" xfId="540"/>
    <cellStyle name="Акцент6 2" xfId="67"/>
    <cellStyle name="Акцент6 3" xfId="110"/>
    <cellStyle name="Акцент6 4" xfId="153"/>
    <cellStyle name="Акцент6 5" xfId="196"/>
    <cellStyle name="Акцент6 6" xfId="239"/>
    <cellStyle name="Акцент6 7" xfId="282"/>
    <cellStyle name="Акцент6 8" xfId="325"/>
    <cellStyle name="Акцент6 9" xfId="368"/>
    <cellStyle name="Ввод " xfId="25" builtinId="20" customBuiltin="1"/>
    <cellStyle name="Ввод  10" xfId="412"/>
    <cellStyle name="Ввод  11" xfId="455"/>
    <cellStyle name="Ввод  12" xfId="498"/>
    <cellStyle name="Ввод  13" xfId="541"/>
    <cellStyle name="Ввод  2" xfId="68"/>
    <cellStyle name="Ввод  3" xfId="111"/>
    <cellStyle name="Ввод  4" xfId="154"/>
    <cellStyle name="Ввод  5" xfId="197"/>
    <cellStyle name="Ввод  6" xfId="240"/>
    <cellStyle name="Ввод  7" xfId="283"/>
    <cellStyle name="Ввод  8" xfId="326"/>
    <cellStyle name="Ввод  9" xfId="369"/>
    <cellStyle name="Вывод" xfId="26" builtinId="21" customBuiltin="1"/>
    <cellStyle name="Вывод 10" xfId="413"/>
    <cellStyle name="Вывод 11" xfId="456"/>
    <cellStyle name="Вывод 12" xfId="499"/>
    <cellStyle name="Вывод 13" xfId="542"/>
    <cellStyle name="Вывод 2" xfId="69"/>
    <cellStyle name="Вывод 3" xfId="112"/>
    <cellStyle name="Вывод 4" xfId="155"/>
    <cellStyle name="Вывод 5" xfId="198"/>
    <cellStyle name="Вывод 6" xfId="241"/>
    <cellStyle name="Вывод 7" xfId="284"/>
    <cellStyle name="Вывод 8" xfId="327"/>
    <cellStyle name="Вывод 9" xfId="370"/>
    <cellStyle name="Вычисление" xfId="27" builtinId="22" customBuiltin="1"/>
    <cellStyle name="Вычисление 10" xfId="414"/>
    <cellStyle name="Вычисление 11" xfId="457"/>
    <cellStyle name="Вычисление 12" xfId="500"/>
    <cellStyle name="Вычисление 13" xfId="543"/>
    <cellStyle name="Вычисление 2" xfId="70"/>
    <cellStyle name="Вычисление 3" xfId="113"/>
    <cellStyle name="Вычисление 4" xfId="156"/>
    <cellStyle name="Вычисление 5" xfId="199"/>
    <cellStyle name="Вычисление 6" xfId="242"/>
    <cellStyle name="Вычисление 7" xfId="285"/>
    <cellStyle name="Вычисление 8" xfId="328"/>
    <cellStyle name="Вычисление 9" xfId="371"/>
    <cellStyle name="Заголовок 1" xfId="28" builtinId="16" customBuiltin="1"/>
    <cellStyle name="Заголовок 1 10" xfId="415"/>
    <cellStyle name="Заголовок 1 11" xfId="458"/>
    <cellStyle name="Заголовок 1 12" xfId="501"/>
    <cellStyle name="Заголовок 1 13" xfId="544"/>
    <cellStyle name="Заголовок 1 2" xfId="71"/>
    <cellStyle name="Заголовок 1 3" xfId="114"/>
    <cellStyle name="Заголовок 1 4" xfId="157"/>
    <cellStyle name="Заголовок 1 5" xfId="200"/>
    <cellStyle name="Заголовок 1 6" xfId="243"/>
    <cellStyle name="Заголовок 1 7" xfId="286"/>
    <cellStyle name="Заголовок 1 8" xfId="329"/>
    <cellStyle name="Заголовок 1 9" xfId="372"/>
    <cellStyle name="Заголовок 2" xfId="29" builtinId="17" customBuiltin="1"/>
    <cellStyle name="Заголовок 2 10" xfId="416"/>
    <cellStyle name="Заголовок 2 11" xfId="459"/>
    <cellStyle name="Заголовок 2 12" xfId="502"/>
    <cellStyle name="Заголовок 2 13" xfId="545"/>
    <cellStyle name="Заголовок 2 2" xfId="72"/>
    <cellStyle name="Заголовок 2 3" xfId="115"/>
    <cellStyle name="Заголовок 2 4" xfId="158"/>
    <cellStyle name="Заголовок 2 5" xfId="201"/>
    <cellStyle name="Заголовок 2 6" xfId="244"/>
    <cellStyle name="Заголовок 2 7" xfId="287"/>
    <cellStyle name="Заголовок 2 8" xfId="330"/>
    <cellStyle name="Заголовок 2 9" xfId="373"/>
    <cellStyle name="Заголовок 3" xfId="30" builtinId="18" customBuiltin="1"/>
    <cellStyle name="Заголовок 3 10" xfId="417"/>
    <cellStyle name="Заголовок 3 11" xfId="460"/>
    <cellStyle name="Заголовок 3 12" xfId="503"/>
    <cellStyle name="Заголовок 3 13" xfId="546"/>
    <cellStyle name="Заголовок 3 2" xfId="73"/>
    <cellStyle name="Заголовок 3 3" xfId="116"/>
    <cellStyle name="Заголовок 3 4" xfId="159"/>
    <cellStyle name="Заголовок 3 5" xfId="202"/>
    <cellStyle name="Заголовок 3 6" xfId="245"/>
    <cellStyle name="Заголовок 3 7" xfId="288"/>
    <cellStyle name="Заголовок 3 8" xfId="331"/>
    <cellStyle name="Заголовок 3 9" xfId="374"/>
    <cellStyle name="Заголовок 4" xfId="31" builtinId="19" customBuiltin="1"/>
    <cellStyle name="Заголовок 4 10" xfId="418"/>
    <cellStyle name="Заголовок 4 11" xfId="461"/>
    <cellStyle name="Заголовок 4 12" xfId="504"/>
    <cellStyle name="Заголовок 4 13" xfId="547"/>
    <cellStyle name="Заголовок 4 2" xfId="74"/>
    <cellStyle name="Заголовок 4 3" xfId="117"/>
    <cellStyle name="Заголовок 4 4" xfId="160"/>
    <cellStyle name="Заголовок 4 5" xfId="203"/>
    <cellStyle name="Заголовок 4 6" xfId="246"/>
    <cellStyle name="Заголовок 4 7" xfId="289"/>
    <cellStyle name="Заголовок 4 8" xfId="332"/>
    <cellStyle name="Заголовок 4 9" xfId="375"/>
    <cellStyle name="Итог" xfId="32" builtinId="25" customBuiltin="1"/>
    <cellStyle name="Итог 10" xfId="419"/>
    <cellStyle name="Итог 11" xfId="462"/>
    <cellStyle name="Итог 12" xfId="505"/>
    <cellStyle name="Итог 13" xfId="548"/>
    <cellStyle name="Итог 2" xfId="75"/>
    <cellStyle name="Итог 3" xfId="118"/>
    <cellStyle name="Итог 4" xfId="161"/>
    <cellStyle name="Итог 5" xfId="204"/>
    <cellStyle name="Итог 6" xfId="247"/>
    <cellStyle name="Итог 7" xfId="290"/>
    <cellStyle name="Итог 8" xfId="333"/>
    <cellStyle name="Итог 9" xfId="376"/>
    <cellStyle name="Контрольная ячейка" xfId="33" builtinId="23" customBuiltin="1"/>
    <cellStyle name="Контрольная ячейка 10" xfId="420"/>
    <cellStyle name="Контрольная ячейка 11" xfId="463"/>
    <cellStyle name="Контрольная ячейка 12" xfId="506"/>
    <cellStyle name="Контрольная ячейка 13" xfId="549"/>
    <cellStyle name="Контрольная ячейка 2" xfId="76"/>
    <cellStyle name="Контрольная ячейка 3" xfId="119"/>
    <cellStyle name="Контрольная ячейка 4" xfId="162"/>
    <cellStyle name="Контрольная ячейка 5" xfId="205"/>
    <cellStyle name="Контрольная ячейка 6" xfId="248"/>
    <cellStyle name="Контрольная ячейка 7" xfId="291"/>
    <cellStyle name="Контрольная ячейка 8" xfId="334"/>
    <cellStyle name="Контрольная ячейка 9" xfId="377"/>
    <cellStyle name="Название" xfId="34" builtinId="15" customBuiltin="1"/>
    <cellStyle name="Название 10" xfId="421"/>
    <cellStyle name="Название 11" xfId="464"/>
    <cellStyle name="Название 12" xfId="507"/>
    <cellStyle name="Название 13" xfId="550"/>
    <cellStyle name="Название 2" xfId="77"/>
    <cellStyle name="Название 3" xfId="120"/>
    <cellStyle name="Название 4" xfId="163"/>
    <cellStyle name="Название 5" xfId="206"/>
    <cellStyle name="Название 6" xfId="249"/>
    <cellStyle name="Название 7" xfId="292"/>
    <cellStyle name="Название 8" xfId="335"/>
    <cellStyle name="Название 9" xfId="378"/>
    <cellStyle name="Нейтральный" xfId="35" builtinId="28" customBuiltin="1"/>
    <cellStyle name="Нейтральный 10" xfId="422"/>
    <cellStyle name="Нейтральный 11" xfId="465"/>
    <cellStyle name="Нейтральный 12" xfId="508"/>
    <cellStyle name="Нейтральный 13" xfId="551"/>
    <cellStyle name="Нейтральный 2" xfId="78"/>
    <cellStyle name="Нейтральный 3" xfId="121"/>
    <cellStyle name="Нейтральный 4" xfId="164"/>
    <cellStyle name="Нейтральный 5" xfId="207"/>
    <cellStyle name="Нейтральный 6" xfId="250"/>
    <cellStyle name="Нейтральный 7" xfId="293"/>
    <cellStyle name="Нейтральный 8" xfId="336"/>
    <cellStyle name="Нейтральный 9" xfId="379"/>
    <cellStyle name="Обычный" xfId="0" builtinId="0"/>
    <cellStyle name="Обычный 10" xfId="387"/>
    <cellStyle name="Обычный 11" xfId="430"/>
    <cellStyle name="Обычный 12" xfId="473"/>
    <cellStyle name="Обычный 13" xfId="516"/>
    <cellStyle name="Обычный 16" xfId="565"/>
    <cellStyle name="Обычный 2" xfId="36"/>
    <cellStyle name="Обычный 2 10" xfId="423"/>
    <cellStyle name="Обычный 2 11" xfId="466"/>
    <cellStyle name="Обычный 2 12" xfId="509"/>
    <cellStyle name="Обычный 2 13" xfId="552"/>
    <cellStyle name="Обычный 2 14" xfId="559"/>
    <cellStyle name="Обычный 2 15" xfId="567"/>
    <cellStyle name="Обычный 2 16" xfId="560"/>
    <cellStyle name="Обычный 2 17" xfId="570"/>
    <cellStyle name="Обычный 2 2" xfId="43"/>
    <cellStyle name="Обычный 2 2 2" xfId="79"/>
    <cellStyle name="Обычный 2 2 3" xfId="561"/>
    <cellStyle name="Обычный 2 2 4" xfId="566"/>
    <cellStyle name="Обычный 2 2 5" xfId="563"/>
    <cellStyle name="Обычный 2 3" xfId="122"/>
    <cellStyle name="Обычный 2 4" xfId="165"/>
    <cellStyle name="Обычный 2 5" xfId="208"/>
    <cellStyle name="Обычный 2 6" xfId="251"/>
    <cellStyle name="Обычный 2 7" xfId="294"/>
    <cellStyle name="Обычный 2 8" xfId="337"/>
    <cellStyle name="Обычный 2 9" xfId="380"/>
    <cellStyle name="Обычный 3" xfId="569"/>
    <cellStyle name="Обычный 3 2" xfId="86"/>
    <cellStyle name="Обычный 3 3" xfId="562"/>
    <cellStyle name="Обычный 3 4" xfId="568"/>
    <cellStyle name="Обычный 3 5" xfId="564"/>
    <cellStyle name="Обычный 4" xfId="129"/>
    <cellStyle name="Обычный 5" xfId="172"/>
    <cellStyle name="Обычный 6" xfId="215"/>
    <cellStyle name="Обычный 7" xfId="258"/>
    <cellStyle name="Обычный 8" xfId="301"/>
    <cellStyle name="Обычный 9" xfId="344"/>
    <cellStyle name="Плохой" xfId="37" builtinId="27" customBuiltin="1"/>
    <cellStyle name="Плохой 10" xfId="424"/>
    <cellStyle name="Плохой 11" xfId="467"/>
    <cellStyle name="Плохой 12" xfId="510"/>
    <cellStyle name="Плохой 13" xfId="553"/>
    <cellStyle name="Плохой 2" xfId="80"/>
    <cellStyle name="Плохой 3" xfId="123"/>
    <cellStyle name="Плохой 4" xfId="166"/>
    <cellStyle name="Плохой 5" xfId="209"/>
    <cellStyle name="Плохой 6" xfId="252"/>
    <cellStyle name="Плохой 7" xfId="295"/>
    <cellStyle name="Плохой 8" xfId="338"/>
    <cellStyle name="Плохой 9" xfId="381"/>
    <cellStyle name="Пояснение" xfId="38" builtinId="53" customBuiltin="1"/>
    <cellStyle name="Пояснение 10" xfId="425"/>
    <cellStyle name="Пояснение 11" xfId="468"/>
    <cellStyle name="Пояснение 12" xfId="511"/>
    <cellStyle name="Пояснение 13" xfId="554"/>
    <cellStyle name="Пояснение 2" xfId="81"/>
    <cellStyle name="Пояснение 3" xfId="124"/>
    <cellStyle name="Пояснение 4" xfId="167"/>
    <cellStyle name="Пояснение 5" xfId="210"/>
    <cellStyle name="Пояснение 6" xfId="253"/>
    <cellStyle name="Пояснение 7" xfId="296"/>
    <cellStyle name="Пояснение 8" xfId="339"/>
    <cellStyle name="Пояснение 9" xfId="382"/>
    <cellStyle name="Примечание" xfId="39" builtinId="10" customBuiltin="1"/>
    <cellStyle name="Примечание 10" xfId="426"/>
    <cellStyle name="Примечание 11" xfId="469"/>
    <cellStyle name="Примечание 12" xfId="512"/>
    <cellStyle name="Примечание 13" xfId="555"/>
    <cellStyle name="Примечание 2" xfId="82"/>
    <cellStyle name="Примечание 3" xfId="125"/>
    <cellStyle name="Примечание 4" xfId="168"/>
    <cellStyle name="Примечание 5" xfId="211"/>
    <cellStyle name="Примечание 6" xfId="254"/>
    <cellStyle name="Примечание 7" xfId="297"/>
    <cellStyle name="Примечание 8" xfId="340"/>
    <cellStyle name="Примечание 9" xfId="383"/>
    <cellStyle name="Связанная ячейка" xfId="40" builtinId="24" customBuiltin="1"/>
    <cellStyle name="Связанная ячейка 10" xfId="427"/>
    <cellStyle name="Связанная ячейка 11" xfId="470"/>
    <cellStyle name="Связанная ячейка 12" xfId="513"/>
    <cellStyle name="Связанная ячейка 13" xfId="556"/>
    <cellStyle name="Связанная ячейка 2" xfId="83"/>
    <cellStyle name="Связанная ячейка 3" xfId="126"/>
    <cellStyle name="Связанная ячейка 4" xfId="169"/>
    <cellStyle name="Связанная ячейка 5" xfId="212"/>
    <cellStyle name="Связанная ячейка 6" xfId="255"/>
    <cellStyle name="Связанная ячейка 7" xfId="298"/>
    <cellStyle name="Связанная ячейка 8" xfId="341"/>
    <cellStyle name="Связанная ячейка 9" xfId="384"/>
    <cellStyle name="Текст предупреждения" xfId="41" builtinId="11" customBuiltin="1"/>
    <cellStyle name="Текст предупреждения 10" xfId="428"/>
    <cellStyle name="Текст предупреждения 11" xfId="471"/>
    <cellStyle name="Текст предупреждения 12" xfId="514"/>
    <cellStyle name="Текст предупреждения 13" xfId="557"/>
    <cellStyle name="Текст предупреждения 2" xfId="84"/>
    <cellStyle name="Текст предупреждения 3" xfId="127"/>
    <cellStyle name="Текст предупреждения 4" xfId="170"/>
    <cellStyle name="Текст предупреждения 5" xfId="213"/>
    <cellStyle name="Текст предупреждения 6" xfId="256"/>
    <cellStyle name="Текст предупреждения 7" xfId="299"/>
    <cellStyle name="Текст предупреждения 8" xfId="342"/>
    <cellStyle name="Текст предупреждения 9" xfId="385"/>
    <cellStyle name="Хороший" xfId="42" builtinId="26" customBuiltin="1"/>
    <cellStyle name="Хороший 10" xfId="429"/>
    <cellStyle name="Хороший 11" xfId="472"/>
    <cellStyle name="Хороший 12" xfId="515"/>
    <cellStyle name="Хороший 13" xfId="558"/>
    <cellStyle name="Хороший 2" xfId="85"/>
    <cellStyle name="Хороший 3" xfId="128"/>
    <cellStyle name="Хороший 4" xfId="171"/>
    <cellStyle name="Хороший 5" xfId="214"/>
    <cellStyle name="Хороший 6" xfId="257"/>
    <cellStyle name="Хороший 7" xfId="300"/>
    <cellStyle name="Хороший 8" xfId="343"/>
    <cellStyle name="Хороший 9" xfId="38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5"/>
  <sheetViews>
    <sheetView tabSelected="1" zoomScale="85" zoomScaleNormal="85" zoomScaleSheetLayoutView="85" zoomScalePageLayoutView="55" workbookViewId="0">
      <pane xSplit="2" ySplit="6" topLeftCell="C88" activePane="bottomRight" state="frozen"/>
      <selection pane="topRight" activeCell="C1" sqref="C1"/>
      <selection pane="bottomLeft" activeCell="A7" sqref="A7"/>
      <selection pane="bottomRight" activeCell="R4" sqref="R4"/>
    </sheetView>
  </sheetViews>
  <sheetFormatPr defaultRowHeight="18.75" x14ac:dyDescent="0.3"/>
  <cols>
    <col min="1" max="1" width="5.28515625" style="58" customWidth="1"/>
    <col min="2" max="2" width="20.5703125" style="62" customWidth="1"/>
    <col min="3" max="3" width="23.85546875" style="5" customWidth="1"/>
    <col min="4" max="4" width="19.28515625" style="44" customWidth="1"/>
    <col min="5" max="5" width="19.7109375" style="5" customWidth="1"/>
    <col min="6" max="6" width="11.42578125" style="44" customWidth="1"/>
    <col min="7" max="8" width="11.140625" style="44" customWidth="1"/>
    <col min="9" max="9" width="11.42578125" style="44" customWidth="1"/>
    <col min="10" max="10" width="12.140625" style="44" customWidth="1"/>
    <col min="11" max="11" width="12" style="44" customWidth="1"/>
    <col min="12" max="12" width="13" style="44" customWidth="1"/>
    <col min="13" max="13" width="12" style="44" customWidth="1"/>
    <col min="14" max="14" width="13.7109375" style="44" customWidth="1"/>
    <col min="15" max="17" width="11.7109375" style="66" bestFit="1" customWidth="1"/>
    <col min="18" max="16384" width="9.140625" style="5"/>
  </cols>
  <sheetData>
    <row r="1" spans="1:17" ht="24.75" customHeight="1" x14ac:dyDescent="0.4">
      <c r="A1" s="55"/>
      <c r="B1" s="61"/>
      <c r="C1" s="3"/>
      <c r="D1" s="29"/>
      <c r="E1" s="3"/>
      <c r="F1" s="29"/>
      <c r="G1" s="29"/>
      <c r="H1" s="29"/>
      <c r="I1" s="29"/>
      <c r="J1" s="29"/>
      <c r="N1" s="53"/>
    </row>
    <row r="2" spans="1:17" ht="19.5" customHeight="1" x14ac:dyDescent="0.4">
      <c r="A2" s="55"/>
      <c r="B2" s="61"/>
      <c r="C2" s="3"/>
      <c r="D2" s="29"/>
      <c r="E2" s="3"/>
      <c r="F2" s="29"/>
      <c r="G2" s="29"/>
      <c r="H2" s="29"/>
      <c r="I2" s="29"/>
      <c r="J2" s="29"/>
      <c r="K2" s="29"/>
    </row>
    <row r="3" spans="1:17" ht="117" customHeight="1" x14ac:dyDescent="0.4">
      <c r="A3" s="78" t="s">
        <v>118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7" ht="15.75" customHeight="1" x14ac:dyDescent="0.3">
      <c r="A4" s="56"/>
      <c r="B4" s="60"/>
      <c r="C4" s="13"/>
      <c r="D4" s="30"/>
      <c r="E4" s="13"/>
      <c r="F4" s="30"/>
      <c r="G4" s="30"/>
      <c r="H4" s="30"/>
      <c r="I4" s="30"/>
    </row>
    <row r="5" spans="1:17" ht="93" customHeight="1" x14ac:dyDescent="0.3">
      <c r="A5" s="79" t="s">
        <v>13</v>
      </c>
      <c r="B5" s="79" t="s">
        <v>114</v>
      </c>
      <c r="C5" s="79" t="s">
        <v>61</v>
      </c>
      <c r="D5" s="80" t="s">
        <v>70</v>
      </c>
      <c r="E5" s="79" t="s">
        <v>69</v>
      </c>
      <c r="F5" s="80" t="s">
        <v>71</v>
      </c>
      <c r="G5" s="80"/>
      <c r="H5" s="80"/>
      <c r="I5" s="80" t="s">
        <v>74</v>
      </c>
      <c r="J5" s="81"/>
      <c r="K5" s="81"/>
      <c r="L5" s="80" t="s">
        <v>78</v>
      </c>
      <c r="M5" s="80"/>
      <c r="N5" s="80"/>
    </row>
    <row r="6" spans="1:17" ht="50.25" customHeight="1" x14ac:dyDescent="0.3">
      <c r="A6" s="79"/>
      <c r="B6" s="79"/>
      <c r="C6" s="79"/>
      <c r="D6" s="80"/>
      <c r="E6" s="79"/>
      <c r="F6" s="64" t="s">
        <v>106</v>
      </c>
      <c r="G6" s="64" t="s">
        <v>108</v>
      </c>
      <c r="H6" s="64" t="s">
        <v>112</v>
      </c>
      <c r="I6" s="64" t="s">
        <v>106</v>
      </c>
      <c r="J6" s="64" t="s">
        <v>108</v>
      </c>
      <c r="K6" s="64" t="s">
        <v>112</v>
      </c>
      <c r="L6" s="64" t="s">
        <v>106</v>
      </c>
      <c r="M6" s="64" t="s">
        <v>108</v>
      </c>
      <c r="N6" s="64" t="s">
        <v>112</v>
      </c>
    </row>
    <row r="7" spans="1:17" x14ac:dyDescent="0.3">
      <c r="A7" s="69">
        <v>1</v>
      </c>
      <c r="B7" s="77" t="s">
        <v>12</v>
      </c>
      <c r="C7" s="1" t="s">
        <v>4</v>
      </c>
      <c r="D7" s="31">
        <v>306.08999999999997</v>
      </c>
      <c r="E7" s="1">
        <v>300</v>
      </c>
      <c r="F7" s="31">
        <v>3.84</v>
      </c>
      <c r="G7" s="31">
        <v>3.93</v>
      </c>
      <c r="H7" s="31">
        <v>4.03</v>
      </c>
      <c r="I7" s="31">
        <v>352.6</v>
      </c>
      <c r="J7" s="31">
        <v>360.9</v>
      </c>
      <c r="K7" s="31">
        <v>370.1</v>
      </c>
      <c r="L7" s="32"/>
      <c r="M7" s="32"/>
      <c r="N7" s="32"/>
    </row>
    <row r="8" spans="1:17" x14ac:dyDescent="0.3">
      <c r="A8" s="69"/>
      <c r="B8" s="77"/>
      <c r="C8" s="1" t="s">
        <v>5</v>
      </c>
      <c r="D8" s="31">
        <v>475.61</v>
      </c>
      <c r="E8" s="1">
        <v>133</v>
      </c>
      <c r="F8" s="31">
        <v>3.85</v>
      </c>
      <c r="G8" s="31">
        <v>3.95</v>
      </c>
      <c r="H8" s="31">
        <v>4.04</v>
      </c>
      <c r="I8" s="31">
        <v>243.5</v>
      </c>
      <c r="J8" s="31">
        <v>249.9</v>
      </c>
      <c r="K8" s="31">
        <v>255.6</v>
      </c>
      <c r="L8" s="32"/>
      <c r="M8" s="32"/>
      <c r="N8" s="32"/>
    </row>
    <row r="9" spans="1:17" x14ac:dyDescent="0.3">
      <c r="A9" s="69"/>
      <c r="B9" s="77"/>
      <c r="C9" s="1" t="s">
        <v>6</v>
      </c>
      <c r="D9" s="31">
        <v>50.4</v>
      </c>
      <c r="E9" s="1">
        <v>162</v>
      </c>
      <c r="F9" s="31">
        <v>3.84</v>
      </c>
      <c r="G9" s="31">
        <v>3.93</v>
      </c>
      <c r="H9" s="31">
        <v>4.03</v>
      </c>
      <c r="I9" s="31">
        <v>31.4</v>
      </c>
      <c r="J9" s="31">
        <v>32.1</v>
      </c>
      <c r="K9" s="31">
        <v>32.9</v>
      </c>
      <c r="L9" s="32"/>
      <c r="M9" s="32"/>
      <c r="N9" s="32"/>
    </row>
    <row r="10" spans="1:17" x14ac:dyDescent="0.3">
      <c r="A10" s="69"/>
      <c r="B10" s="77"/>
      <c r="C10" s="1" t="s">
        <v>7</v>
      </c>
      <c r="D10" s="31">
        <v>526.41999999999996</v>
      </c>
      <c r="E10" s="1">
        <v>70</v>
      </c>
      <c r="F10" s="31">
        <v>3.84</v>
      </c>
      <c r="G10" s="31">
        <v>3.93</v>
      </c>
      <c r="H10" s="31">
        <v>4.03</v>
      </c>
      <c r="I10" s="31">
        <v>141.5</v>
      </c>
      <c r="J10" s="31">
        <v>144.80000000000001</v>
      </c>
      <c r="K10" s="31">
        <v>148.5</v>
      </c>
      <c r="L10" s="32"/>
      <c r="M10" s="32"/>
      <c r="N10" s="32"/>
    </row>
    <row r="11" spans="1:17" x14ac:dyDescent="0.3">
      <c r="A11" s="69"/>
      <c r="B11" s="77"/>
      <c r="C11" s="1" t="s">
        <v>8</v>
      </c>
      <c r="D11" s="31">
        <v>12.52</v>
      </c>
      <c r="E11" s="1">
        <v>64</v>
      </c>
      <c r="F11" s="31">
        <v>3.84</v>
      </c>
      <c r="G11" s="31">
        <v>3.93</v>
      </c>
      <c r="H11" s="31">
        <v>4.03</v>
      </c>
      <c r="I11" s="31">
        <v>3.1</v>
      </c>
      <c r="J11" s="31">
        <v>3.1</v>
      </c>
      <c r="K11" s="31">
        <v>3.2</v>
      </c>
      <c r="L11" s="32"/>
      <c r="M11" s="32"/>
      <c r="N11" s="32"/>
    </row>
    <row r="12" spans="1:17" x14ac:dyDescent="0.3">
      <c r="A12" s="69"/>
      <c r="B12" s="77"/>
      <c r="C12" s="1" t="s">
        <v>9</v>
      </c>
      <c r="D12" s="31">
        <v>171.53</v>
      </c>
      <c r="E12" s="1">
        <v>29</v>
      </c>
      <c r="F12" s="31">
        <v>3.89</v>
      </c>
      <c r="G12" s="31">
        <v>3.99</v>
      </c>
      <c r="H12" s="31">
        <v>4.08</v>
      </c>
      <c r="I12" s="31">
        <v>19.399999999999999</v>
      </c>
      <c r="J12" s="31">
        <v>19.8</v>
      </c>
      <c r="K12" s="31">
        <v>20.3</v>
      </c>
      <c r="L12" s="32"/>
      <c r="M12" s="32"/>
      <c r="N12" s="32"/>
    </row>
    <row r="13" spans="1:17" x14ac:dyDescent="0.3">
      <c r="A13" s="69"/>
      <c r="B13" s="77"/>
      <c r="C13" s="1" t="s">
        <v>10</v>
      </c>
      <c r="D13" s="31">
        <v>19.190000000000001</v>
      </c>
      <c r="E13" s="1">
        <v>46</v>
      </c>
      <c r="F13" s="31">
        <v>3.84</v>
      </c>
      <c r="G13" s="31">
        <v>3.94</v>
      </c>
      <c r="H13" s="31">
        <v>4.03</v>
      </c>
      <c r="I13" s="31">
        <v>3.4</v>
      </c>
      <c r="J13" s="31">
        <v>3.5</v>
      </c>
      <c r="K13" s="31">
        <v>3.6</v>
      </c>
      <c r="L13" s="32"/>
      <c r="M13" s="32"/>
      <c r="N13" s="32"/>
    </row>
    <row r="14" spans="1:17" x14ac:dyDescent="0.3">
      <c r="A14" s="69"/>
      <c r="B14" s="77"/>
      <c r="C14" s="1" t="s">
        <v>11</v>
      </c>
      <c r="D14" s="31">
        <v>274.13</v>
      </c>
      <c r="E14" s="1">
        <v>23</v>
      </c>
      <c r="F14" s="31">
        <v>3.9</v>
      </c>
      <c r="G14" s="31">
        <v>4</v>
      </c>
      <c r="H14" s="31">
        <v>4.0999999999999996</v>
      </c>
      <c r="I14" s="31">
        <v>24.6</v>
      </c>
      <c r="J14" s="31">
        <v>25.2</v>
      </c>
      <c r="K14" s="31">
        <v>25.9</v>
      </c>
      <c r="L14" s="32"/>
      <c r="M14" s="32"/>
      <c r="N14" s="32"/>
    </row>
    <row r="15" spans="1:17" s="12" customFormat="1" x14ac:dyDescent="0.3">
      <c r="A15" s="69"/>
      <c r="B15" s="77"/>
      <c r="C15" s="14" t="s">
        <v>3</v>
      </c>
      <c r="D15" s="32">
        <f>SUM(D7:D14)</f>
        <v>1835.8899999999999</v>
      </c>
      <c r="E15" s="14"/>
      <c r="F15" s="32"/>
      <c r="G15" s="32"/>
      <c r="H15" s="32"/>
      <c r="I15" s="32">
        <f>SUM(I7:I14)</f>
        <v>819.5</v>
      </c>
      <c r="J15" s="32">
        <f>SUM(J7:J14)</f>
        <v>839.30000000000007</v>
      </c>
      <c r="K15" s="32">
        <f>SUM(K7:K14)</f>
        <v>860.1</v>
      </c>
      <c r="L15" s="32">
        <v>409.7</v>
      </c>
      <c r="M15" s="32">
        <v>365.1</v>
      </c>
      <c r="N15" s="32">
        <v>321.89999999999998</v>
      </c>
      <c r="O15" s="67"/>
      <c r="P15" s="67"/>
      <c r="Q15" s="67"/>
    </row>
    <row r="16" spans="1:17" x14ac:dyDescent="0.3">
      <c r="A16" s="69">
        <v>2</v>
      </c>
      <c r="B16" s="70" t="s">
        <v>14</v>
      </c>
      <c r="C16" s="15" t="s">
        <v>55</v>
      </c>
      <c r="D16" s="33">
        <v>377.46</v>
      </c>
      <c r="E16" s="1">
        <v>250</v>
      </c>
      <c r="F16" s="31">
        <v>11.48</v>
      </c>
      <c r="G16" s="31">
        <v>11.87</v>
      </c>
      <c r="H16" s="31">
        <v>12.26</v>
      </c>
      <c r="I16" s="31">
        <v>1083.3</v>
      </c>
      <c r="J16" s="31">
        <v>1120.0999999999999</v>
      </c>
      <c r="K16" s="31">
        <v>1156.9000000000001</v>
      </c>
      <c r="L16" s="32"/>
      <c r="M16" s="32"/>
      <c r="N16" s="32"/>
    </row>
    <row r="17" spans="1:17" x14ac:dyDescent="0.3">
      <c r="A17" s="69"/>
      <c r="B17" s="70"/>
      <c r="C17" s="15" t="s">
        <v>56</v>
      </c>
      <c r="D17" s="33">
        <v>104.64</v>
      </c>
      <c r="E17" s="1">
        <v>222</v>
      </c>
      <c r="F17" s="31">
        <v>12.04</v>
      </c>
      <c r="G17" s="31">
        <v>12.42</v>
      </c>
      <c r="H17" s="31">
        <v>12.81</v>
      </c>
      <c r="I17" s="31">
        <v>279.7</v>
      </c>
      <c r="J17" s="31">
        <v>288.5</v>
      </c>
      <c r="K17" s="31">
        <v>297.60000000000002</v>
      </c>
      <c r="L17" s="32"/>
      <c r="M17" s="32"/>
      <c r="N17" s="32"/>
    </row>
    <row r="18" spans="1:17" x14ac:dyDescent="0.3">
      <c r="A18" s="69"/>
      <c r="B18" s="70"/>
      <c r="C18" s="15" t="s">
        <v>57</v>
      </c>
      <c r="D18" s="33">
        <v>388.67</v>
      </c>
      <c r="E18" s="1">
        <v>150</v>
      </c>
      <c r="F18" s="31">
        <v>11.57</v>
      </c>
      <c r="G18" s="31">
        <v>11.96</v>
      </c>
      <c r="H18" s="31">
        <v>12.35</v>
      </c>
      <c r="I18" s="31">
        <v>674.5</v>
      </c>
      <c r="J18" s="31">
        <v>697.3</v>
      </c>
      <c r="K18" s="31">
        <v>720</v>
      </c>
      <c r="L18" s="32"/>
      <c r="M18" s="32"/>
      <c r="N18" s="32"/>
    </row>
    <row r="19" spans="1:17" x14ac:dyDescent="0.3">
      <c r="A19" s="69"/>
      <c r="B19" s="70"/>
      <c r="C19" s="15" t="s">
        <v>58</v>
      </c>
      <c r="D19" s="33">
        <v>261.61</v>
      </c>
      <c r="E19" s="1">
        <v>187</v>
      </c>
      <c r="F19" s="31">
        <v>11.49</v>
      </c>
      <c r="G19" s="31">
        <v>11.87</v>
      </c>
      <c r="H19" s="31">
        <v>12.26</v>
      </c>
      <c r="I19" s="31">
        <v>562.1</v>
      </c>
      <c r="J19" s="31">
        <v>580.70000000000005</v>
      </c>
      <c r="K19" s="31">
        <v>599.79999999999995</v>
      </c>
      <c r="L19" s="32"/>
      <c r="M19" s="32"/>
      <c r="N19" s="32"/>
    </row>
    <row r="20" spans="1:17" s="12" customFormat="1" x14ac:dyDescent="0.3">
      <c r="A20" s="69"/>
      <c r="B20" s="70"/>
      <c r="C20" s="28" t="s">
        <v>3</v>
      </c>
      <c r="D20" s="34">
        <f>SUM(D16:D19)</f>
        <v>1132.3800000000001</v>
      </c>
      <c r="E20" s="14"/>
      <c r="F20" s="32"/>
      <c r="G20" s="32"/>
      <c r="H20" s="32"/>
      <c r="I20" s="32">
        <f>SUM(I16:I19)</f>
        <v>2599.6</v>
      </c>
      <c r="J20" s="32">
        <f>SUM(J16:J19)</f>
        <v>2686.5999999999995</v>
      </c>
      <c r="K20" s="32">
        <f>SUM(K16:K19)</f>
        <v>2774.3</v>
      </c>
      <c r="L20" s="32">
        <v>2417.6</v>
      </c>
      <c r="M20" s="32">
        <v>2474.1</v>
      </c>
      <c r="N20" s="32">
        <v>2531.1999999999998</v>
      </c>
      <c r="O20" s="67"/>
      <c r="P20" s="67"/>
      <c r="Q20" s="67"/>
    </row>
    <row r="21" spans="1:17" ht="18.75" customHeight="1" x14ac:dyDescent="0.3">
      <c r="A21" s="69">
        <v>3</v>
      </c>
      <c r="B21" s="70" t="s">
        <v>60</v>
      </c>
      <c r="C21" s="1" t="s">
        <v>49</v>
      </c>
      <c r="D21" s="31">
        <v>55.87</v>
      </c>
      <c r="E21" s="1">
        <v>137</v>
      </c>
      <c r="F21" s="31">
        <v>15.64</v>
      </c>
      <c r="G21" s="31">
        <v>16.02</v>
      </c>
      <c r="H21" s="31">
        <v>16.399999999999999</v>
      </c>
      <c r="I21" s="31">
        <v>119.7</v>
      </c>
      <c r="J21" s="31">
        <v>122.6</v>
      </c>
      <c r="K21" s="31">
        <v>125.5</v>
      </c>
      <c r="L21" s="32"/>
      <c r="M21" s="32"/>
      <c r="N21" s="32"/>
    </row>
    <row r="22" spans="1:17" x14ac:dyDescent="0.3">
      <c r="A22" s="69"/>
      <c r="B22" s="70"/>
      <c r="C22" s="1" t="s">
        <v>50</v>
      </c>
      <c r="D22" s="31">
        <v>9.68</v>
      </c>
      <c r="E22" s="1">
        <v>142</v>
      </c>
      <c r="F22" s="31">
        <v>15.64</v>
      </c>
      <c r="G22" s="31">
        <v>16.02</v>
      </c>
      <c r="H22" s="31">
        <v>16.399999999999999</v>
      </c>
      <c r="I22" s="31">
        <v>21.5</v>
      </c>
      <c r="J22" s="31">
        <v>22</v>
      </c>
      <c r="K22" s="31">
        <v>22.5</v>
      </c>
      <c r="L22" s="32"/>
      <c r="M22" s="32"/>
      <c r="N22" s="32"/>
    </row>
    <row r="23" spans="1:17" x14ac:dyDescent="0.3">
      <c r="A23" s="69"/>
      <c r="B23" s="70"/>
      <c r="C23" s="1" t="s">
        <v>51</v>
      </c>
      <c r="D23" s="31">
        <v>18.62</v>
      </c>
      <c r="E23" s="1">
        <v>128</v>
      </c>
      <c r="F23" s="31">
        <v>15.64</v>
      </c>
      <c r="G23" s="31">
        <v>16.02</v>
      </c>
      <c r="H23" s="31">
        <v>16.399999999999999</v>
      </c>
      <c r="I23" s="31">
        <v>37.299999999999997</v>
      </c>
      <c r="J23" s="31">
        <v>38.200000000000003</v>
      </c>
      <c r="K23" s="31">
        <v>39.1</v>
      </c>
      <c r="L23" s="32"/>
      <c r="M23" s="32"/>
      <c r="N23" s="32"/>
    </row>
    <row r="24" spans="1:17" x14ac:dyDescent="0.3">
      <c r="A24" s="69"/>
      <c r="B24" s="70"/>
      <c r="C24" s="1" t="s">
        <v>52</v>
      </c>
      <c r="D24" s="31">
        <v>240.61</v>
      </c>
      <c r="E24" s="1">
        <v>213</v>
      </c>
      <c r="F24" s="31">
        <v>15.64</v>
      </c>
      <c r="G24" s="31">
        <v>16.02</v>
      </c>
      <c r="H24" s="31">
        <v>16.399999999999999</v>
      </c>
      <c r="I24" s="31">
        <v>801.5</v>
      </c>
      <c r="J24" s="31">
        <v>821</v>
      </c>
      <c r="K24" s="31">
        <v>840.5</v>
      </c>
      <c r="L24" s="32"/>
      <c r="M24" s="32"/>
      <c r="N24" s="32"/>
    </row>
    <row r="25" spans="1:17" x14ac:dyDescent="0.3">
      <c r="A25" s="69"/>
      <c r="B25" s="70"/>
      <c r="C25" s="1" t="s">
        <v>53</v>
      </c>
      <c r="D25" s="31">
        <v>22.35</v>
      </c>
      <c r="E25" s="1">
        <v>58</v>
      </c>
      <c r="F25" s="31">
        <v>15.64</v>
      </c>
      <c r="G25" s="31">
        <v>16.02</v>
      </c>
      <c r="H25" s="31">
        <v>16.399999999999999</v>
      </c>
      <c r="I25" s="31">
        <v>20.3</v>
      </c>
      <c r="J25" s="31">
        <v>20.8</v>
      </c>
      <c r="K25" s="31">
        <v>21.3</v>
      </c>
      <c r="L25" s="32"/>
      <c r="M25" s="32"/>
      <c r="N25" s="32"/>
    </row>
    <row r="26" spans="1:17" x14ac:dyDescent="0.3">
      <c r="A26" s="69"/>
      <c r="B26" s="70"/>
      <c r="C26" s="1" t="s">
        <v>54</v>
      </c>
      <c r="D26" s="31">
        <v>2.98</v>
      </c>
      <c r="E26" s="1">
        <v>75</v>
      </c>
      <c r="F26" s="31">
        <v>15.64</v>
      </c>
      <c r="G26" s="31">
        <v>16.02</v>
      </c>
      <c r="H26" s="31">
        <v>16.399999999999999</v>
      </c>
      <c r="I26" s="31">
        <v>3.5</v>
      </c>
      <c r="J26" s="31">
        <v>3.6</v>
      </c>
      <c r="K26" s="31">
        <v>3.7</v>
      </c>
      <c r="L26" s="32"/>
      <c r="M26" s="32"/>
      <c r="N26" s="32"/>
    </row>
    <row r="27" spans="1:17" s="12" customFormat="1" x14ac:dyDescent="0.3">
      <c r="A27" s="69"/>
      <c r="B27" s="70"/>
      <c r="C27" s="14" t="s">
        <v>3</v>
      </c>
      <c r="D27" s="32">
        <f>SUM(D21:D26)</f>
        <v>350.11000000000007</v>
      </c>
      <c r="E27" s="14"/>
      <c r="F27" s="32"/>
      <c r="G27" s="32"/>
      <c r="H27" s="32"/>
      <c r="I27" s="32">
        <f>SUM(I21:I26)</f>
        <v>1003.8</v>
      </c>
      <c r="J27" s="32">
        <f>SUM(J21:J26)</f>
        <v>1028.1999999999998</v>
      </c>
      <c r="K27" s="32">
        <f>SUM(K21:K26)</f>
        <v>1052.5999999999999</v>
      </c>
      <c r="L27" s="32">
        <v>913.5</v>
      </c>
      <c r="M27" s="32">
        <v>923.6</v>
      </c>
      <c r="N27" s="32">
        <v>934</v>
      </c>
      <c r="O27" s="67"/>
      <c r="P27" s="67"/>
      <c r="Q27" s="67"/>
    </row>
    <row r="28" spans="1:17" s="2" customFormat="1" ht="37.5" customHeight="1" x14ac:dyDescent="0.3">
      <c r="A28" s="69">
        <v>4</v>
      </c>
      <c r="B28" s="70" t="s">
        <v>15</v>
      </c>
      <c r="C28" s="6" t="s">
        <v>79</v>
      </c>
      <c r="D28" s="35">
        <v>564.57000000000005</v>
      </c>
      <c r="E28" s="7">
        <v>1716</v>
      </c>
      <c r="F28" s="35">
        <v>10.02</v>
      </c>
      <c r="G28" s="35">
        <v>10.43</v>
      </c>
      <c r="H28" s="35">
        <v>10.84</v>
      </c>
      <c r="I28" s="35">
        <v>9707.4</v>
      </c>
      <c r="J28" s="35">
        <v>10104.6</v>
      </c>
      <c r="K28" s="35">
        <v>10501.8</v>
      </c>
      <c r="L28" s="32"/>
      <c r="M28" s="32"/>
      <c r="N28" s="32"/>
      <c r="O28" s="68"/>
      <c r="P28" s="68"/>
      <c r="Q28" s="68"/>
    </row>
    <row r="29" spans="1:17" s="2" customFormat="1" ht="39.75" customHeight="1" x14ac:dyDescent="0.3">
      <c r="A29" s="69"/>
      <c r="B29" s="70"/>
      <c r="C29" s="6" t="s">
        <v>80</v>
      </c>
      <c r="D29" s="35">
        <v>101.12</v>
      </c>
      <c r="E29" s="7">
        <v>563</v>
      </c>
      <c r="F29" s="35">
        <v>54.25</v>
      </c>
      <c r="G29" s="35">
        <v>56.46</v>
      </c>
      <c r="H29" s="35">
        <v>58.68</v>
      </c>
      <c r="I29" s="35">
        <v>3088.5</v>
      </c>
      <c r="J29" s="35">
        <v>3214.3</v>
      </c>
      <c r="K29" s="35">
        <v>3340.7</v>
      </c>
      <c r="L29" s="32"/>
      <c r="M29" s="32"/>
      <c r="N29" s="32"/>
      <c r="O29" s="68"/>
      <c r="P29" s="68"/>
      <c r="Q29" s="68"/>
    </row>
    <row r="30" spans="1:17" s="2" customFormat="1" ht="37.5" x14ac:dyDescent="0.3">
      <c r="A30" s="69"/>
      <c r="B30" s="70"/>
      <c r="C30" s="6" t="s">
        <v>81</v>
      </c>
      <c r="D30" s="35">
        <v>25</v>
      </c>
      <c r="E30" s="7">
        <v>1050</v>
      </c>
      <c r="F30" s="35">
        <v>89.23</v>
      </c>
      <c r="G30" s="35">
        <v>92.89</v>
      </c>
      <c r="H30" s="35">
        <v>96.6</v>
      </c>
      <c r="I30" s="35">
        <v>2342.3000000000002</v>
      </c>
      <c r="J30" s="35">
        <v>2438.4</v>
      </c>
      <c r="K30" s="35">
        <v>2535.8000000000002</v>
      </c>
      <c r="L30" s="32"/>
      <c r="M30" s="32"/>
      <c r="N30" s="32"/>
      <c r="O30" s="68"/>
      <c r="P30" s="68"/>
      <c r="Q30" s="68"/>
    </row>
    <row r="31" spans="1:17" s="2" customFormat="1" ht="37.5" x14ac:dyDescent="0.3">
      <c r="A31" s="69"/>
      <c r="B31" s="70"/>
      <c r="C31" s="6" t="s">
        <v>82</v>
      </c>
      <c r="D31" s="35">
        <v>12.48</v>
      </c>
      <c r="E31" s="7">
        <v>112</v>
      </c>
      <c r="F31" s="35">
        <v>10.39</v>
      </c>
      <c r="G31" s="35">
        <v>10.81</v>
      </c>
      <c r="H31" s="35">
        <v>11.25</v>
      </c>
      <c r="I31" s="35">
        <v>14.5</v>
      </c>
      <c r="J31" s="35">
        <v>15.1</v>
      </c>
      <c r="K31" s="35">
        <v>15.7</v>
      </c>
      <c r="L31" s="32"/>
      <c r="M31" s="32"/>
      <c r="N31" s="32"/>
      <c r="O31" s="68"/>
      <c r="P31" s="68"/>
      <c r="Q31" s="68"/>
    </row>
    <row r="32" spans="1:17" s="2" customFormat="1" ht="37.5" x14ac:dyDescent="0.3">
      <c r="A32" s="69"/>
      <c r="B32" s="70"/>
      <c r="C32" s="6" t="s">
        <v>83</v>
      </c>
      <c r="D32" s="35">
        <v>18.009999999999998</v>
      </c>
      <c r="E32" s="7">
        <v>140</v>
      </c>
      <c r="F32" s="35">
        <v>10.14</v>
      </c>
      <c r="G32" s="35">
        <v>10.56</v>
      </c>
      <c r="H32" s="35">
        <v>10.98</v>
      </c>
      <c r="I32" s="35">
        <v>25.6</v>
      </c>
      <c r="J32" s="35">
        <v>26.6</v>
      </c>
      <c r="K32" s="35">
        <v>27.7</v>
      </c>
      <c r="L32" s="32"/>
      <c r="M32" s="32"/>
      <c r="N32" s="32"/>
      <c r="O32" s="68"/>
      <c r="P32" s="68"/>
      <c r="Q32" s="68"/>
    </row>
    <row r="33" spans="1:17" s="2" customFormat="1" ht="40.5" customHeight="1" x14ac:dyDescent="0.3">
      <c r="A33" s="69"/>
      <c r="B33" s="70"/>
      <c r="C33" s="6" t="s">
        <v>84</v>
      </c>
      <c r="D33" s="35">
        <v>12.01</v>
      </c>
      <c r="E33" s="7">
        <v>150</v>
      </c>
      <c r="F33" s="35">
        <v>51.85</v>
      </c>
      <c r="G33" s="35">
        <v>53.96</v>
      </c>
      <c r="H33" s="35">
        <v>56.07</v>
      </c>
      <c r="I33" s="35">
        <v>93.4</v>
      </c>
      <c r="J33" s="35">
        <v>97.2</v>
      </c>
      <c r="K33" s="35">
        <v>101</v>
      </c>
      <c r="L33" s="32"/>
      <c r="M33" s="32"/>
      <c r="N33" s="32"/>
      <c r="O33" s="68"/>
      <c r="P33" s="68"/>
      <c r="Q33" s="68"/>
    </row>
    <row r="34" spans="1:17" s="2" customFormat="1" ht="37.5" x14ac:dyDescent="0.3">
      <c r="A34" s="69"/>
      <c r="B34" s="70"/>
      <c r="C34" s="6" t="s">
        <v>85</v>
      </c>
      <c r="D34" s="35">
        <v>3.74</v>
      </c>
      <c r="E34" s="7">
        <v>79</v>
      </c>
      <c r="F34" s="35">
        <v>178.16</v>
      </c>
      <c r="G34" s="35">
        <v>185.46</v>
      </c>
      <c r="H34" s="35">
        <v>192.88</v>
      </c>
      <c r="I34" s="35">
        <v>52.6</v>
      </c>
      <c r="J34" s="35">
        <v>54.8</v>
      </c>
      <c r="K34" s="35">
        <v>57</v>
      </c>
      <c r="L34" s="32"/>
      <c r="M34" s="32"/>
      <c r="N34" s="32"/>
      <c r="O34" s="68"/>
      <c r="P34" s="68"/>
      <c r="Q34" s="68"/>
    </row>
    <row r="35" spans="1:17" s="2" customFormat="1" ht="37.5" x14ac:dyDescent="0.3">
      <c r="A35" s="69"/>
      <c r="B35" s="70"/>
      <c r="C35" s="6" t="s">
        <v>86</v>
      </c>
      <c r="D35" s="35">
        <v>21.660000000000004</v>
      </c>
      <c r="E35" s="7">
        <v>290</v>
      </c>
      <c r="F35" s="35">
        <v>9.93</v>
      </c>
      <c r="G35" s="35">
        <v>10.34</v>
      </c>
      <c r="H35" s="35">
        <v>10.76</v>
      </c>
      <c r="I35" s="35">
        <v>62.4</v>
      </c>
      <c r="J35" s="35">
        <v>64.900000000000006</v>
      </c>
      <c r="K35" s="35">
        <v>67.599999999999994</v>
      </c>
      <c r="L35" s="32"/>
      <c r="M35" s="32"/>
      <c r="N35" s="32"/>
      <c r="O35" s="68"/>
      <c r="P35" s="68"/>
      <c r="Q35" s="68"/>
    </row>
    <row r="36" spans="1:17" s="2" customFormat="1" ht="37.5" x14ac:dyDescent="0.3">
      <c r="A36" s="69"/>
      <c r="B36" s="70"/>
      <c r="C36" s="6" t="s">
        <v>87</v>
      </c>
      <c r="D36" s="35">
        <v>6.6</v>
      </c>
      <c r="E36" s="7">
        <v>181</v>
      </c>
      <c r="F36" s="35">
        <v>163.80000000000001</v>
      </c>
      <c r="G36" s="35">
        <v>170.52</v>
      </c>
      <c r="H36" s="35">
        <v>177.34</v>
      </c>
      <c r="I36" s="35">
        <v>195.7</v>
      </c>
      <c r="J36" s="35">
        <v>203.7</v>
      </c>
      <c r="K36" s="35">
        <v>211.9</v>
      </c>
      <c r="L36" s="32"/>
      <c r="M36" s="32"/>
      <c r="N36" s="32"/>
      <c r="O36" s="68"/>
      <c r="P36" s="68"/>
      <c r="Q36" s="68"/>
    </row>
    <row r="37" spans="1:17" s="2" customFormat="1" ht="37.5" x14ac:dyDescent="0.3">
      <c r="A37" s="69"/>
      <c r="B37" s="70"/>
      <c r="C37" s="8" t="s">
        <v>88</v>
      </c>
      <c r="D37" s="35">
        <v>15.41</v>
      </c>
      <c r="E37" s="9">
        <v>1658</v>
      </c>
      <c r="F37" s="35">
        <v>10.050000000000001</v>
      </c>
      <c r="G37" s="35">
        <v>10.46</v>
      </c>
      <c r="H37" s="35">
        <v>10.88</v>
      </c>
      <c r="I37" s="35">
        <v>256.8</v>
      </c>
      <c r="J37" s="35">
        <v>267.3</v>
      </c>
      <c r="K37" s="35">
        <v>278</v>
      </c>
      <c r="L37" s="32"/>
      <c r="M37" s="32"/>
      <c r="N37" s="32"/>
      <c r="O37" s="68"/>
      <c r="P37" s="68"/>
      <c r="Q37" s="68"/>
    </row>
    <row r="38" spans="1:17" s="2" customFormat="1" ht="36.75" customHeight="1" x14ac:dyDescent="0.3">
      <c r="A38" s="69"/>
      <c r="B38" s="70"/>
      <c r="C38" s="8" t="s">
        <v>89</v>
      </c>
      <c r="D38" s="35">
        <v>59.35</v>
      </c>
      <c r="E38" s="9">
        <v>1392</v>
      </c>
      <c r="F38" s="35">
        <v>10.17</v>
      </c>
      <c r="G38" s="35">
        <v>10.59</v>
      </c>
      <c r="H38" s="35">
        <v>11.02</v>
      </c>
      <c r="I38" s="35">
        <v>840.2</v>
      </c>
      <c r="J38" s="35">
        <v>874.9</v>
      </c>
      <c r="K38" s="35">
        <v>910.4</v>
      </c>
      <c r="L38" s="32"/>
      <c r="M38" s="32"/>
      <c r="N38" s="32"/>
      <c r="O38" s="68"/>
      <c r="P38" s="68"/>
      <c r="Q38" s="68"/>
    </row>
    <row r="39" spans="1:17" s="2" customFormat="1" ht="37.5" customHeight="1" x14ac:dyDescent="0.3">
      <c r="A39" s="69"/>
      <c r="B39" s="70"/>
      <c r="C39" s="8" t="s">
        <v>100</v>
      </c>
      <c r="D39" s="35">
        <v>30.33</v>
      </c>
      <c r="E39" s="9">
        <v>191</v>
      </c>
      <c r="F39" s="35">
        <v>54.91</v>
      </c>
      <c r="G39" s="35">
        <v>57.15</v>
      </c>
      <c r="H39" s="45">
        <v>59.39</v>
      </c>
      <c r="I39" s="35">
        <v>318.10000000000002</v>
      </c>
      <c r="J39" s="35">
        <v>331.1</v>
      </c>
      <c r="K39" s="35">
        <v>344</v>
      </c>
      <c r="L39" s="32"/>
      <c r="M39" s="32"/>
      <c r="N39" s="32"/>
      <c r="O39" s="68"/>
      <c r="P39" s="68"/>
      <c r="Q39" s="68"/>
    </row>
    <row r="40" spans="1:17" s="2" customFormat="1" ht="35.25" customHeight="1" x14ac:dyDescent="0.3">
      <c r="A40" s="69"/>
      <c r="B40" s="70"/>
      <c r="C40" s="8" t="s">
        <v>101</v>
      </c>
      <c r="D40" s="35">
        <v>5.37</v>
      </c>
      <c r="E40" s="9">
        <v>229</v>
      </c>
      <c r="F40" s="35">
        <v>163.47</v>
      </c>
      <c r="G40" s="35">
        <v>170.17</v>
      </c>
      <c r="H40" s="45">
        <v>176.98</v>
      </c>
      <c r="I40" s="35">
        <v>201</v>
      </c>
      <c r="J40" s="35">
        <v>209.3</v>
      </c>
      <c r="K40" s="35">
        <v>217.6</v>
      </c>
      <c r="L40" s="32"/>
      <c r="M40" s="32"/>
      <c r="N40" s="32"/>
      <c r="O40" s="68"/>
      <c r="P40" s="68"/>
      <c r="Q40" s="68"/>
    </row>
    <row r="41" spans="1:17" s="2" customFormat="1" ht="35.25" customHeight="1" x14ac:dyDescent="0.3">
      <c r="A41" s="69"/>
      <c r="B41" s="70"/>
      <c r="C41" s="8" t="s">
        <v>90</v>
      </c>
      <c r="D41" s="35">
        <v>30</v>
      </c>
      <c r="E41" s="9">
        <v>1281</v>
      </c>
      <c r="F41" s="35">
        <v>10.37</v>
      </c>
      <c r="G41" s="35">
        <v>10.79</v>
      </c>
      <c r="H41" s="35">
        <v>11.23</v>
      </c>
      <c r="I41" s="35">
        <v>398.5</v>
      </c>
      <c r="J41" s="35">
        <v>414.7</v>
      </c>
      <c r="K41" s="35">
        <v>431.6</v>
      </c>
      <c r="L41" s="32"/>
      <c r="M41" s="32"/>
      <c r="N41" s="32"/>
      <c r="O41" s="68"/>
      <c r="P41" s="68"/>
      <c r="Q41" s="68"/>
    </row>
    <row r="42" spans="1:17" s="2" customFormat="1" ht="36" customHeight="1" x14ac:dyDescent="0.3">
      <c r="A42" s="69"/>
      <c r="B42" s="70"/>
      <c r="C42" s="8" t="s">
        <v>103</v>
      </c>
      <c r="D42" s="35">
        <v>9.27</v>
      </c>
      <c r="E42" s="9">
        <v>231</v>
      </c>
      <c r="F42" s="35">
        <v>155.30000000000001</v>
      </c>
      <c r="G42" s="35">
        <v>161.66</v>
      </c>
      <c r="H42" s="45">
        <v>168.13</v>
      </c>
      <c r="I42" s="35">
        <v>332.6</v>
      </c>
      <c r="J42" s="35">
        <v>346.2</v>
      </c>
      <c r="K42" s="35">
        <v>360</v>
      </c>
      <c r="L42" s="32"/>
      <c r="M42" s="32"/>
      <c r="N42" s="32"/>
      <c r="O42" s="68"/>
      <c r="P42" s="68"/>
      <c r="Q42" s="68"/>
    </row>
    <row r="43" spans="1:17" s="2" customFormat="1" ht="35.25" customHeight="1" x14ac:dyDescent="0.3">
      <c r="A43" s="69">
        <v>4</v>
      </c>
      <c r="B43" s="70" t="s">
        <v>15</v>
      </c>
      <c r="C43" s="8" t="s">
        <v>91</v>
      </c>
      <c r="D43" s="35">
        <v>11.84</v>
      </c>
      <c r="E43" s="9">
        <v>1417</v>
      </c>
      <c r="F43" s="35">
        <v>10.17</v>
      </c>
      <c r="G43" s="35">
        <v>10.58</v>
      </c>
      <c r="H43" s="35">
        <v>11.01</v>
      </c>
      <c r="I43" s="35">
        <v>170.6</v>
      </c>
      <c r="J43" s="35">
        <v>177.5</v>
      </c>
      <c r="K43" s="35">
        <v>184.7</v>
      </c>
      <c r="L43" s="32"/>
      <c r="M43" s="32"/>
      <c r="N43" s="32"/>
      <c r="O43" s="68"/>
      <c r="P43" s="68"/>
      <c r="Q43" s="68"/>
    </row>
    <row r="44" spans="1:17" s="2" customFormat="1" ht="36.75" customHeight="1" x14ac:dyDescent="0.3">
      <c r="A44" s="69"/>
      <c r="B44" s="70"/>
      <c r="C44" s="8" t="s">
        <v>105</v>
      </c>
      <c r="D44" s="35">
        <v>5.78</v>
      </c>
      <c r="E44" s="9">
        <v>298</v>
      </c>
      <c r="F44" s="35">
        <v>162.30000000000001</v>
      </c>
      <c r="G44" s="35">
        <v>168.96</v>
      </c>
      <c r="H44" s="45">
        <v>175.71</v>
      </c>
      <c r="I44" s="35">
        <v>279.60000000000002</v>
      </c>
      <c r="J44" s="35">
        <v>291</v>
      </c>
      <c r="K44" s="35">
        <v>302.60000000000002</v>
      </c>
      <c r="L44" s="32"/>
      <c r="M44" s="32"/>
      <c r="N44" s="32"/>
      <c r="O44" s="68"/>
      <c r="P44" s="68"/>
      <c r="Q44" s="68"/>
    </row>
    <row r="45" spans="1:17" s="2" customFormat="1" ht="37.5" x14ac:dyDescent="0.3">
      <c r="A45" s="69"/>
      <c r="B45" s="70"/>
      <c r="C45" s="8" t="s">
        <v>92</v>
      </c>
      <c r="D45" s="35">
        <v>17.89</v>
      </c>
      <c r="E45" s="9">
        <v>1252</v>
      </c>
      <c r="F45" s="35">
        <v>10.07</v>
      </c>
      <c r="G45" s="35">
        <v>10.48</v>
      </c>
      <c r="H45" s="35">
        <v>10.9</v>
      </c>
      <c r="I45" s="35">
        <v>225.6</v>
      </c>
      <c r="J45" s="35">
        <v>234.7</v>
      </c>
      <c r="K45" s="35">
        <v>244.1</v>
      </c>
      <c r="L45" s="32"/>
      <c r="M45" s="32"/>
      <c r="N45" s="32"/>
      <c r="O45" s="68"/>
      <c r="P45" s="68"/>
      <c r="Q45" s="68"/>
    </row>
    <row r="46" spans="1:17" s="2" customFormat="1" ht="37.5" customHeight="1" x14ac:dyDescent="0.3">
      <c r="A46" s="69"/>
      <c r="B46" s="70"/>
      <c r="C46" s="8" t="s">
        <v>104</v>
      </c>
      <c r="D46" s="35">
        <v>4.5</v>
      </c>
      <c r="E46" s="9">
        <v>141</v>
      </c>
      <c r="F46" s="35">
        <v>147.66</v>
      </c>
      <c r="G46" s="35">
        <v>153.71</v>
      </c>
      <c r="H46" s="45">
        <v>159.86000000000001</v>
      </c>
      <c r="I46" s="35">
        <v>93.7</v>
      </c>
      <c r="J46" s="35">
        <v>97.5</v>
      </c>
      <c r="K46" s="35">
        <v>101.4</v>
      </c>
      <c r="L46" s="32"/>
      <c r="M46" s="32"/>
      <c r="N46" s="32"/>
      <c r="O46" s="68"/>
      <c r="P46" s="68"/>
      <c r="Q46" s="68"/>
    </row>
    <row r="47" spans="1:17" s="2" customFormat="1" ht="37.5" x14ac:dyDescent="0.3">
      <c r="A47" s="69"/>
      <c r="B47" s="70"/>
      <c r="C47" s="8" t="s">
        <v>93</v>
      </c>
      <c r="D47" s="35">
        <v>146.07</v>
      </c>
      <c r="E47" s="9">
        <v>1100</v>
      </c>
      <c r="F47" s="35">
        <v>10.119999999999999</v>
      </c>
      <c r="G47" s="35">
        <v>10.54</v>
      </c>
      <c r="H47" s="35">
        <v>10.96</v>
      </c>
      <c r="I47" s="35">
        <v>1626.1</v>
      </c>
      <c r="J47" s="35">
        <v>1693.5</v>
      </c>
      <c r="K47" s="35">
        <v>1761</v>
      </c>
      <c r="L47" s="32"/>
      <c r="M47" s="32"/>
      <c r="N47" s="32"/>
      <c r="O47" s="68"/>
      <c r="P47" s="68"/>
      <c r="Q47" s="68"/>
    </row>
    <row r="48" spans="1:17" s="2" customFormat="1" ht="37.5" x14ac:dyDescent="0.3">
      <c r="A48" s="69"/>
      <c r="B48" s="70"/>
      <c r="C48" s="8" t="s">
        <v>94</v>
      </c>
      <c r="D48" s="35">
        <v>93.720000000000013</v>
      </c>
      <c r="E48" s="9">
        <v>1571</v>
      </c>
      <c r="F48" s="35">
        <v>10.02</v>
      </c>
      <c r="G48" s="35">
        <v>10.43</v>
      </c>
      <c r="H48" s="35">
        <v>10.85</v>
      </c>
      <c r="I48" s="35">
        <v>1475.3</v>
      </c>
      <c r="J48" s="35">
        <v>1535.7</v>
      </c>
      <c r="K48" s="35">
        <v>1597.5</v>
      </c>
      <c r="L48" s="32"/>
      <c r="M48" s="32"/>
      <c r="N48" s="32"/>
      <c r="O48" s="68"/>
      <c r="P48" s="68"/>
      <c r="Q48" s="68"/>
    </row>
    <row r="49" spans="1:17" s="2" customFormat="1" ht="37.5" customHeight="1" x14ac:dyDescent="0.3">
      <c r="A49" s="69"/>
      <c r="B49" s="70"/>
      <c r="C49" s="8" t="s">
        <v>97</v>
      </c>
      <c r="D49" s="35">
        <v>47.58</v>
      </c>
      <c r="E49" s="9">
        <v>321</v>
      </c>
      <c r="F49" s="35">
        <v>54.32</v>
      </c>
      <c r="G49" s="35">
        <v>56.54</v>
      </c>
      <c r="H49" s="45">
        <v>58.76</v>
      </c>
      <c r="I49" s="35">
        <v>829.6</v>
      </c>
      <c r="J49" s="35">
        <v>863.5</v>
      </c>
      <c r="K49" s="35">
        <v>897.5</v>
      </c>
      <c r="L49" s="32"/>
      <c r="M49" s="32"/>
      <c r="N49" s="32"/>
      <c r="O49" s="68"/>
      <c r="P49" s="68"/>
      <c r="Q49" s="68"/>
    </row>
    <row r="50" spans="1:17" s="2" customFormat="1" ht="37.5" x14ac:dyDescent="0.3">
      <c r="A50" s="69"/>
      <c r="B50" s="70"/>
      <c r="C50" s="8" t="s">
        <v>95</v>
      </c>
      <c r="D50" s="35">
        <v>8.3800000000000008</v>
      </c>
      <c r="E50" s="9">
        <v>1536</v>
      </c>
      <c r="F50" s="35">
        <v>9.9700000000000006</v>
      </c>
      <c r="G50" s="35">
        <v>10.38</v>
      </c>
      <c r="H50" s="35">
        <v>10.8</v>
      </c>
      <c r="I50" s="35">
        <v>128.30000000000001</v>
      </c>
      <c r="J50" s="35">
        <v>133.6</v>
      </c>
      <c r="K50" s="35">
        <v>139</v>
      </c>
      <c r="L50" s="32"/>
      <c r="M50" s="32"/>
      <c r="N50" s="32"/>
      <c r="O50" s="68"/>
      <c r="P50" s="68"/>
      <c r="Q50" s="68"/>
    </row>
    <row r="51" spans="1:17" s="2" customFormat="1" ht="36.75" customHeight="1" x14ac:dyDescent="0.3">
      <c r="A51" s="69"/>
      <c r="B51" s="70"/>
      <c r="C51" s="8" t="s">
        <v>98</v>
      </c>
      <c r="D51" s="35">
        <v>3</v>
      </c>
      <c r="E51" s="9">
        <v>304</v>
      </c>
      <c r="F51" s="35">
        <v>54.17</v>
      </c>
      <c r="G51" s="35">
        <v>56.39</v>
      </c>
      <c r="H51" s="45">
        <v>58.6</v>
      </c>
      <c r="I51" s="35">
        <v>49.4</v>
      </c>
      <c r="J51" s="35">
        <v>51.4</v>
      </c>
      <c r="K51" s="35">
        <v>53.4</v>
      </c>
      <c r="L51" s="32"/>
      <c r="M51" s="32"/>
      <c r="N51" s="32"/>
      <c r="O51" s="68"/>
      <c r="P51" s="68"/>
      <c r="Q51" s="68"/>
    </row>
    <row r="52" spans="1:17" s="2" customFormat="1" ht="35.25" customHeight="1" x14ac:dyDescent="0.3">
      <c r="A52" s="69"/>
      <c r="B52" s="70"/>
      <c r="C52" s="8" t="s">
        <v>96</v>
      </c>
      <c r="D52" s="35">
        <v>11.829999999999998</v>
      </c>
      <c r="E52" s="9">
        <v>1622</v>
      </c>
      <c r="F52" s="35">
        <v>10.1</v>
      </c>
      <c r="G52" s="35">
        <v>10.51</v>
      </c>
      <c r="H52" s="35">
        <v>10.93</v>
      </c>
      <c r="I52" s="35">
        <v>193.8</v>
      </c>
      <c r="J52" s="35">
        <v>201.7</v>
      </c>
      <c r="K52" s="35">
        <v>209.7</v>
      </c>
      <c r="L52" s="32"/>
      <c r="M52" s="32"/>
      <c r="N52" s="32"/>
      <c r="O52" s="68"/>
      <c r="P52" s="68"/>
      <c r="Q52" s="68"/>
    </row>
    <row r="53" spans="1:17" s="2" customFormat="1" ht="36.75" customHeight="1" x14ac:dyDescent="0.3">
      <c r="A53" s="69"/>
      <c r="B53" s="70"/>
      <c r="C53" s="8" t="s">
        <v>99</v>
      </c>
      <c r="D53" s="35">
        <v>2.4500000000000002</v>
      </c>
      <c r="E53" s="9">
        <v>395</v>
      </c>
      <c r="F53" s="35">
        <v>54.26</v>
      </c>
      <c r="G53" s="35">
        <v>56.48</v>
      </c>
      <c r="H53" s="45">
        <v>58.7</v>
      </c>
      <c r="I53" s="35">
        <v>52.5</v>
      </c>
      <c r="J53" s="35">
        <v>54.7</v>
      </c>
      <c r="K53" s="35">
        <v>56.8</v>
      </c>
      <c r="L53" s="32"/>
      <c r="M53" s="32"/>
      <c r="N53" s="32"/>
      <c r="O53" s="68"/>
      <c r="P53" s="68"/>
      <c r="Q53" s="68"/>
    </row>
    <row r="54" spans="1:17" s="2" customFormat="1" ht="36" customHeight="1" x14ac:dyDescent="0.3">
      <c r="A54" s="69"/>
      <c r="B54" s="70"/>
      <c r="C54" s="8" t="s">
        <v>102</v>
      </c>
      <c r="D54" s="35">
        <v>1.5</v>
      </c>
      <c r="E54" s="9">
        <v>99</v>
      </c>
      <c r="F54" s="35">
        <v>168.03</v>
      </c>
      <c r="G54" s="35">
        <v>174.92</v>
      </c>
      <c r="H54" s="45">
        <v>181.91</v>
      </c>
      <c r="I54" s="35">
        <v>25</v>
      </c>
      <c r="J54" s="35">
        <v>26</v>
      </c>
      <c r="K54" s="35">
        <v>27</v>
      </c>
      <c r="L54" s="32"/>
      <c r="M54" s="32"/>
      <c r="N54" s="32"/>
      <c r="O54" s="68"/>
      <c r="P54" s="68"/>
      <c r="Q54" s="68"/>
    </row>
    <row r="55" spans="1:17" s="12" customFormat="1" x14ac:dyDescent="0.3">
      <c r="A55" s="69"/>
      <c r="B55" s="70"/>
      <c r="C55" s="65" t="s">
        <v>3</v>
      </c>
      <c r="D55" s="36">
        <f>SUM(D28:D54)</f>
        <v>1269.46</v>
      </c>
      <c r="E55" s="11"/>
      <c r="F55" s="36"/>
      <c r="G55" s="36"/>
      <c r="H55" s="36"/>
      <c r="I55" s="36">
        <f>SUM(I28:I54)</f>
        <v>23079.099999999991</v>
      </c>
      <c r="J55" s="36">
        <f>SUM(J28:J54)</f>
        <v>24023.900000000005</v>
      </c>
      <c r="K55" s="36">
        <f>SUM(K28:K54)</f>
        <v>24975.5</v>
      </c>
      <c r="L55" s="32">
        <v>17160.599999999999</v>
      </c>
      <c r="M55" s="32">
        <v>17062.3</v>
      </c>
      <c r="N55" s="32">
        <v>16959.599999999999</v>
      </c>
      <c r="O55" s="67"/>
      <c r="P55" s="67"/>
      <c r="Q55" s="67"/>
    </row>
    <row r="56" spans="1:17" ht="18" customHeight="1" x14ac:dyDescent="0.3">
      <c r="A56" s="69">
        <v>5</v>
      </c>
      <c r="B56" s="75" t="s">
        <v>16</v>
      </c>
      <c r="C56" s="1" t="s">
        <v>75</v>
      </c>
      <c r="D56" s="31">
        <v>139.97999999999999</v>
      </c>
      <c r="E56" s="1">
        <v>90</v>
      </c>
      <c r="F56" s="31">
        <v>14.35</v>
      </c>
      <c r="G56" s="31">
        <v>14.65</v>
      </c>
      <c r="H56" s="31">
        <v>14.94</v>
      </c>
      <c r="I56" s="31">
        <v>180.8</v>
      </c>
      <c r="J56" s="31">
        <v>184.6</v>
      </c>
      <c r="K56" s="31">
        <v>188.2</v>
      </c>
      <c r="L56" s="32"/>
      <c r="M56" s="32"/>
      <c r="N56" s="32"/>
    </row>
    <row r="57" spans="1:17" x14ac:dyDescent="0.3">
      <c r="A57" s="69"/>
      <c r="B57" s="75"/>
      <c r="C57" s="1" t="s">
        <v>76</v>
      </c>
      <c r="D57" s="31">
        <v>10.71</v>
      </c>
      <c r="E57" s="1">
        <v>135</v>
      </c>
      <c r="F57" s="31">
        <v>15.31</v>
      </c>
      <c r="G57" s="31">
        <v>15.61</v>
      </c>
      <c r="H57" s="31">
        <v>15.9</v>
      </c>
      <c r="I57" s="31">
        <v>22.1</v>
      </c>
      <c r="J57" s="31">
        <v>22.6</v>
      </c>
      <c r="K57" s="31">
        <v>23</v>
      </c>
      <c r="L57" s="32"/>
      <c r="M57" s="32"/>
      <c r="N57" s="32"/>
    </row>
    <row r="58" spans="1:17" x14ac:dyDescent="0.3">
      <c r="A58" s="69"/>
      <c r="B58" s="75"/>
      <c r="C58" s="1" t="s">
        <v>77</v>
      </c>
      <c r="D58" s="31">
        <v>15.3</v>
      </c>
      <c r="E58" s="1">
        <v>150</v>
      </c>
      <c r="F58" s="31">
        <v>16.23</v>
      </c>
      <c r="G58" s="31">
        <v>16.52</v>
      </c>
      <c r="H58" s="31">
        <v>16.82</v>
      </c>
      <c r="I58" s="31">
        <v>37.200000000000003</v>
      </c>
      <c r="J58" s="31">
        <v>37.9</v>
      </c>
      <c r="K58" s="31">
        <v>38.6</v>
      </c>
      <c r="L58" s="32"/>
      <c r="M58" s="32"/>
      <c r="N58" s="32"/>
    </row>
    <row r="59" spans="1:17" s="12" customFormat="1" x14ac:dyDescent="0.3">
      <c r="A59" s="69"/>
      <c r="B59" s="75"/>
      <c r="C59" s="14" t="s">
        <v>3</v>
      </c>
      <c r="D59" s="32">
        <f>SUM(D56:D58)</f>
        <v>165.99</v>
      </c>
      <c r="E59" s="14"/>
      <c r="F59" s="32"/>
      <c r="G59" s="32"/>
      <c r="H59" s="32"/>
      <c r="I59" s="32">
        <f>SUM(I56:I58)</f>
        <v>240.10000000000002</v>
      </c>
      <c r="J59" s="32">
        <f>SUM(J56:J58)</f>
        <v>245.1</v>
      </c>
      <c r="K59" s="32">
        <f>SUM(K56:K58)</f>
        <v>249.79999999999998</v>
      </c>
      <c r="L59" s="32">
        <v>225.7</v>
      </c>
      <c r="M59" s="32">
        <v>228.5</v>
      </c>
      <c r="N59" s="32">
        <v>231</v>
      </c>
      <c r="O59" s="67"/>
      <c r="P59" s="67"/>
      <c r="Q59" s="67"/>
    </row>
    <row r="60" spans="1:17" ht="35.25" customHeight="1" x14ac:dyDescent="0.3">
      <c r="A60" s="69">
        <v>6</v>
      </c>
      <c r="B60" s="70" t="s">
        <v>115</v>
      </c>
      <c r="C60" s="16" t="s">
        <v>62</v>
      </c>
      <c r="D60" s="37">
        <v>50.64</v>
      </c>
      <c r="E60" s="17">
        <v>236</v>
      </c>
      <c r="F60" s="46">
        <v>6.75</v>
      </c>
      <c r="G60" s="46">
        <v>6.99</v>
      </c>
      <c r="H60" s="46">
        <v>7.24</v>
      </c>
      <c r="I60" s="38">
        <v>80.7</v>
      </c>
      <c r="J60" s="37">
        <v>83.5</v>
      </c>
      <c r="K60" s="37">
        <v>86.5</v>
      </c>
      <c r="L60" s="32"/>
      <c r="M60" s="32"/>
      <c r="N60" s="32"/>
    </row>
    <row r="61" spans="1:17" x14ac:dyDescent="0.3">
      <c r="A61" s="69"/>
      <c r="B61" s="70"/>
      <c r="C61" s="16" t="s">
        <v>17</v>
      </c>
      <c r="D61" s="38">
        <v>61.9</v>
      </c>
      <c r="E61" s="17">
        <v>236</v>
      </c>
      <c r="F61" s="46">
        <v>20.05</v>
      </c>
      <c r="G61" s="46">
        <v>20.68</v>
      </c>
      <c r="H61" s="46">
        <v>21.33</v>
      </c>
      <c r="I61" s="38">
        <v>292.89999999999998</v>
      </c>
      <c r="J61" s="37">
        <v>302.10000000000002</v>
      </c>
      <c r="K61" s="37">
        <v>311.60000000000002</v>
      </c>
      <c r="L61" s="32"/>
      <c r="M61" s="32"/>
      <c r="N61" s="32"/>
    </row>
    <row r="62" spans="1:17" ht="34.5" x14ac:dyDescent="0.3">
      <c r="A62" s="69"/>
      <c r="B62" s="70"/>
      <c r="C62" s="16" t="s">
        <v>72</v>
      </c>
      <c r="D62" s="38">
        <v>47.76876</v>
      </c>
      <c r="E62" s="18">
        <v>330</v>
      </c>
      <c r="F62" s="46">
        <v>6.54</v>
      </c>
      <c r="G62" s="46">
        <v>6.78</v>
      </c>
      <c r="H62" s="46">
        <v>7.02</v>
      </c>
      <c r="I62" s="38">
        <v>103.1</v>
      </c>
      <c r="J62" s="37">
        <v>106.9</v>
      </c>
      <c r="K62" s="37">
        <v>110.7</v>
      </c>
      <c r="L62" s="32"/>
      <c r="M62" s="32"/>
      <c r="N62" s="32"/>
    </row>
    <row r="63" spans="1:17" x14ac:dyDescent="0.3">
      <c r="A63" s="69"/>
      <c r="B63" s="70"/>
      <c r="C63" s="16" t="s">
        <v>18</v>
      </c>
      <c r="D63" s="39">
        <v>76.106160000000003</v>
      </c>
      <c r="E63" s="19">
        <v>14</v>
      </c>
      <c r="F63" s="47">
        <v>22.92</v>
      </c>
      <c r="G63" s="47">
        <v>23.54</v>
      </c>
      <c r="H63" s="47">
        <v>24.17</v>
      </c>
      <c r="I63" s="38">
        <v>24.4</v>
      </c>
      <c r="J63" s="37">
        <v>25.1</v>
      </c>
      <c r="K63" s="37">
        <v>25.8</v>
      </c>
      <c r="L63" s="32"/>
      <c r="M63" s="32"/>
      <c r="N63" s="32"/>
    </row>
    <row r="64" spans="1:17" x14ac:dyDescent="0.3">
      <c r="A64" s="69"/>
      <c r="B64" s="70"/>
      <c r="C64" s="16" t="s">
        <v>19</v>
      </c>
      <c r="D64" s="39">
        <v>83.392920000000004</v>
      </c>
      <c r="E64" s="19">
        <v>6</v>
      </c>
      <c r="F64" s="47">
        <v>24.54</v>
      </c>
      <c r="G64" s="47">
        <v>25.17</v>
      </c>
      <c r="H64" s="47">
        <v>25.81</v>
      </c>
      <c r="I64" s="38">
        <v>12.3</v>
      </c>
      <c r="J64" s="37">
        <v>12.6</v>
      </c>
      <c r="K64" s="37">
        <v>12.9</v>
      </c>
      <c r="L64" s="32"/>
      <c r="M64" s="32"/>
      <c r="N64" s="32"/>
    </row>
    <row r="65" spans="1:14" x14ac:dyDescent="0.3">
      <c r="A65" s="69"/>
      <c r="B65" s="70"/>
      <c r="C65" s="16" t="s">
        <v>20</v>
      </c>
      <c r="D65" s="39">
        <v>149.7834</v>
      </c>
      <c r="E65" s="19">
        <v>3</v>
      </c>
      <c r="F65" s="47">
        <v>33.590000000000003</v>
      </c>
      <c r="G65" s="47">
        <v>34.22</v>
      </c>
      <c r="H65" s="47">
        <v>34.86</v>
      </c>
      <c r="I65" s="38">
        <v>15.1</v>
      </c>
      <c r="J65" s="37">
        <v>15.4</v>
      </c>
      <c r="K65" s="37">
        <v>15.7</v>
      </c>
      <c r="L65" s="32"/>
      <c r="M65" s="32"/>
      <c r="N65" s="32"/>
    </row>
    <row r="66" spans="1:14" x14ac:dyDescent="0.3">
      <c r="A66" s="69"/>
      <c r="B66" s="70"/>
      <c r="C66" s="16" t="s">
        <v>21</v>
      </c>
      <c r="D66" s="39">
        <v>310.09212000000002</v>
      </c>
      <c r="E66" s="19">
        <v>14</v>
      </c>
      <c r="F66" s="47">
        <v>23.16</v>
      </c>
      <c r="G66" s="47">
        <v>23.79</v>
      </c>
      <c r="H66" s="47">
        <v>24.43</v>
      </c>
      <c r="I66" s="38">
        <v>100.5</v>
      </c>
      <c r="J66" s="37">
        <v>103.3</v>
      </c>
      <c r="K66" s="37">
        <v>106.1</v>
      </c>
      <c r="L66" s="32"/>
      <c r="M66" s="32"/>
      <c r="N66" s="32"/>
    </row>
    <row r="67" spans="1:14" x14ac:dyDescent="0.3">
      <c r="A67" s="69"/>
      <c r="B67" s="70"/>
      <c r="C67" s="16" t="s">
        <v>22</v>
      </c>
      <c r="D67" s="39">
        <v>107.68212</v>
      </c>
      <c r="E67" s="19">
        <v>29</v>
      </c>
      <c r="F67" s="47">
        <v>21.79</v>
      </c>
      <c r="G67" s="47">
        <v>22.43</v>
      </c>
      <c r="H67" s="47">
        <v>23.07</v>
      </c>
      <c r="I67" s="38">
        <v>68</v>
      </c>
      <c r="J67" s="37">
        <v>70</v>
      </c>
      <c r="K67" s="37">
        <v>72</v>
      </c>
      <c r="L67" s="32"/>
      <c r="M67" s="32"/>
      <c r="N67" s="32"/>
    </row>
    <row r="68" spans="1:14" x14ac:dyDescent="0.3">
      <c r="A68" s="69"/>
      <c r="B68" s="70"/>
      <c r="C68" s="16" t="s">
        <v>23</v>
      </c>
      <c r="D68" s="39">
        <v>59.103720000000003</v>
      </c>
      <c r="E68" s="19">
        <v>41</v>
      </c>
      <c r="F68" s="47">
        <v>22.11</v>
      </c>
      <c r="G68" s="47">
        <v>22.74</v>
      </c>
      <c r="H68" s="47">
        <v>23.38</v>
      </c>
      <c r="I68" s="38">
        <v>53.6</v>
      </c>
      <c r="J68" s="37">
        <v>55.1</v>
      </c>
      <c r="K68" s="37">
        <v>56.7</v>
      </c>
      <c r="L68" s="32"/>
      <c r="M68" s="32"/>
      <c r="N68" s="32"/>
    </row>
    <row r="69" spans="1:14" x14ac:dyDescent="0.3">
      <c r="A69" s="69"/>
      <c r="B69" s="70"/>
      <c r="C69" s="16" t="s">
        <v>24</v>
      </c>
      <c r="D69" s="39">
        <v>232.36668</v>
      </c>
      <c r="E69" s="19">
        <v>47</v>
      </c>
      <c r="F69" s="47">
        <v>24.98</v>
      </c>
      <c r="G69" s="47">
        <v>25.61</v>
      </c>
      <c r="H69" s="47">
        <v>26.25</v>
      </c>
      <c r="I69" s="38">
        <v>272.8</v>
      </c>
      <c r="J69" s="37">
        <v>279.7</v>
      </c>
      <c r="K69" s="37">
        <v>286.7</v>
      </c>
      <c r="L69" s="32"/>
      <c r="M69" s="32"/>
      <c r="N69" s="32"/>
    </row>
    <row r="70" spans="1:14" x14ac:dyDescent="0.3">
      <c r="A70" s="69"/>
      <c r="B70" s="70"/>
      <c r="C70" s="16" t="s">
        <v>25</v>
      </c>
      <c r="D70" s="39">
        <v>55.865159999999996</v>
      </c>
      <c r="E70" s="19">
        <v>58</v>
      </c>
      <c r="F70" s="47">
        <v>23.36</v>
      </c>
      <c r="G70" s="47">
        <v>23.99</v>
      </c>
      <c r="H70" s="47">
        <v>24.64</v>
      </c>
      <c r="I70" s="38">
        <v>75.7</v>
      </c>
      <c r="J70" s="37">
        <v>77.7</v>
      </c>
      <c r="K70" s="37">
        <v>79.8</v>
      </c>
      <c r="L70" s="32"/>
      <c r="M70" s="32"/>
      <c r="N70" s="32"/>
    </row>
    <row r="71" spans="1:14" x14ac:dyDescent="0.3">
      <c r="A71" s="69"/>
      <c r="B71" s="70"/>
      <c r="C71" s="16" t="s">
        <v>26</v>
      </c>
      <c r="D71" s="39">
        <v>123.06528</v>
      </c>
      <c r="E71" s="19">
        <v>52</v>
      </c>
      <c r="F71" s="47">
        <v>24.18</v>
      </c>
      <c r="G71" s="47">
        <v>24.81</v>
      </c>
      <c r="H71" s="47">
        <v>25.45</v>
      </c>
      <c r="I71" s="38">
        <v>154.69999999999999</v>
      </c>
      <c r="J71" s="37">
        <v>158.80000000000001</v>
      </c>
      <c r="K71" s="37">
        <v>162.9</v>
      </c>
      <c r="L71" s="32"/>
      <c r="M71" s="32"/>
      <c r="N71" s="32"/>
    </row>
    <row r="72" spans="1:14" x14ac:dyDescent="0.3">
      <c r="A72" s="69"/>
      <c r="B72" s="70"/>
      <c r="C72" s="16" t="s">
        <v>27</v>
      </c>
      <c r="D72" s="39">
        <v>87.441119999999998</v>
      </c>
      <c r="E72" s="19">
        <v>62</v>
      </c>
      <c r="F72" s="47">
        <v>22.78</v>
      </c>
      <c r="G72" s="47">
        <v>23.41</v>
      </c>
      <c r="H72" s="47">
        <v>24.05</v>
      </c>
      <c r="I72" s="38">
        <v>123.5</v>
      </c>
      <c r="J72" s="37">
        <v>126.9</v>
      </c>
      <c r="K72" s="37">
        <v>130.4</v>
      </c>
      <c r="L72" s="32"/>
      <c r="M72" s="32"/>
      <c r="N72" s="32"/>
    </row>
    <row r="73" spans="1:14" x14ac:dyDescent="0.3">
      <c r="A73" s="69"/>
      <c r="B73" s="76"/>
      <c r="C73" s="16" t="s">
        <v>28</v>
      </c>
      <c r="D73" s="39">
        <v>539.22023999999999</v>
      </c>
      <c r="E73" s="19">
        <v>46</v>
      </c>
      <c r="F73" s="47">
        <v>22.93</v>
      </c>
      <c r="G73" s="47">
        <v>23.56</v>
      </c>
      <c r="H73" s="47">
        <v>24.2</v>
      </c>
      <c r="I73" s="38">
        <v>568.79999999999995</v>
      </c>
      <c r="J73" s="37">
        <v>584.4</v>
      </c>
      <c r="K73" s="37">
        <v>600.29999999999995</v>
      </c>
      <c r="L73" s="32"/>
      <c r="M73" s="32"/>
      <c r="N73" s="32"/>
    </row>
    <row r="74" spans="1:14" x14ac:dyDescent="0.3">
      <c r="A74" s="69"/>
      <c r="B74" s="76"/>
      <c r="C74" s="16" t="s">
        <v>29</v>
      </c>
      <c r="D74" s="39">
        <v>42.910919999999997</v>
      </c>
      <c r="E74" s="19">
        <v>65</v>
      </c>
      <c r="F74" s="47">
        <v>21.85</v>
      </c>
      <c r="G74" s="47">
        <v>22.48</v>
      </c>
      <c r="H74" s="47">
        <v>23.12</v>
      </c>
      <c r="I74" s="38">
        <v>60.9</v>
      </c>
      <c r="J74" s="37">
        <v>62.7</v>
      </c>
      <c r="K74" s="37">
        <v>64.5</v>
      </c>
      <c r="L74" s="32"/>
      <c r="M74" s="32"/>
      <c r="N74" s="32"/>
    </row>
    <row r="75" spans="1:14" x14ac:dyDescent="0.3">
      <c r="A75" s="69"/>
      <c r="B75" s="76"/>
      <c r="C75" s="16" t="s">
        <v>30</v>
      </c>
      <c r="D75" s="39">
        <v>9.7156800000000008</v>
      </c>
      <c r="E75" s="19">
        <v>59</v>
      </c>
      <c r="F75" s="47">
        <v>22.61</v>
      </c>
      <c r="G75" s="47">
        <v>23.25</v>
      </c>
      <c r="H75" s="47">
        <v>23.89</v>
      </c>
      <c r="I75" s="38">
        <v>13</v>
      </c>
      <c r="J75" s="37">
        <v>13.3</v>
      </c>
      <c r="K75" s="37">
        <v>13.7</v>
      </c>
      <c r="L75" s="32"/>
      <c r="M75" s="32"/>
      <c r="N75" s="32"/>
    </row>
    <row r="76" spans="1:14" x14ac:dyDescent="0.3">
      <c r="A76" s="69"/>
      <c r="B76" s="76"/>
      <c r="C76" s="16" t="s">
        <v>31</v>
      </c>
      <c r="D76" s="39">
        <v>263.94264000000004</v>
      </c>
      <c r="E76" s="19">
        <v>38</v>
      </c>
      <c r="F76" s="47">
        <v>24.74</v>
      </c>
      <c r="G76" s="47">
        <v>25.38</v>
      </c>
      <c r="H76" s="47">
        <v>26.02</v>
      </c>
      <c r="I76" s="38">
        <v>248.1</v>
      </c>
      <c r="J76" s="37">
        <v>254.6</v>
      </c>
      <c r="K76" s="37">
        <v>261</v>
      </c>
      <c r="L76" s="32"/>
      <c r="M76" s="32"/>
      <c r="N76" s="32"/>
    </row>
    <row r="77" spans="1:14" x14ac:dyDescent="0.3">
      <c r="A77" s="69"/>
      <c r="B77" s="76"/>
      <c r="C77" s="16" t="s">
        <v>32</v>
      </c>
      <c r="D77" s="39">
        <v>29.956679999999999</v>
      </c>
      <c r="E77" s="19">
        <v>103</v>
      </c>
      <c r="F77" s="47">
        <v>20.88</v>
      </c>
      <c r="G77" s="47">
        <v>21.51</v>
      </c>
      <c r="H77" s="47">
        <v>22.16</v>
      </c>
      <c r="I77" s="38">
        <v>64.400000000000006</v>
      </c>
      <c r="J77" s="37">
        <v>66.400000000000006</v>
      </c>
      <c r="K77" s="37">
        <v>68.400000000000006</v>
      </c>
      <c r="L77" s="32"/>
      <c r="M77" s="32"/>
      <c r="N77" s="32"/>
    </row>
    <row r="78" spans="1:14" x14ac:dyDescent="0.3">
      <c r="A78" s="69"/>
      <c r="B78" s="76"/>
      <c r="C78" s="16" t="s">
        <v>33</v>
      </c>
      <c r="D78" s="39">
        <v>342.47771999999998</v>
      </c>
      <c r="E78" s="19">
        <v>76</v>
      </c>
      <c r="F78" s="47">
        <v>20.239999999999998</v>
      </c>
      <c r="G78" s="47">
        <v>20.87</v>
      </c>
      <c r="H78" s="47">
        <v>21.51</v>
      </c>
      <c r="I78" s="38">
        <v>526.79999999999995</v>
      </c>
      <c r="J78" s="37">
        <v>543.20000000000005</v>
      </c>
      <c r="K78" s="37">
        <v>559.9</v>
      </c>
      <c r="L78" s="32"/>
      <c r="M78" s="32"/>
      <c r="N78" s="32"/>
    </row>
    <row r="79" spans="1:14" x14ac:dyDescent="0.3">
      <c r="A79" s="69"/>
      <c r="B79" s="76"/>
      <c r="C79" s="16" t="s">
        <v>34</v>
      </c>
      <c r="D79" s="39">
        <v>34.814519999999995</v>
      </c>
      <c r="E79" s="19">
        <v>80</v>
      </c>
      <c r="F79" s="47">
        <v>20.09</v>
      </c>
      <c r="G79" s="47">
        <v>20.72</v>
      </c>
      <c r="H79" s="47">
        <v>21.37</v>
      </c>
      <c r="I79" s="38">
        <v>56</v>
      </c>
      <c r="J79" s="37">
        <v>57.7</v>
      </c>
      <c r="K79" s="37">
        <v>59.5</v>
      </c>
      <c r="L79" s="32"/>
      <c r="M79" s="32"/>
      <c r="N79" s="32"/>
    </row>
    <row r="80" spans="1:14" ht="17.25" customHeight="1" x14ac:dyDescent="0.3">
      <c r="A80" s="69"/>
      <c r="B80" s="76"/>
      <c r="C80" s="16" t="s">
        <v>59</v>
      </c>
      <c r="D80" s="39">
        <v>273.65832</v>
      </c>
      <c r="E80" s="19">
        <v>91</v>
      </c>
      <c r="F80" s="47">
        <v>18.940000000000001</v>
      </c>
      <c r="G80" s="47">
        <v>19.579999999999998</v>
      </c>
      <c r="H80" s="47">
        <v>20.22</v>
      </c>
      <c r="I80" s="38">
        <v>471.7</v>
      </c>
      <c r="J80" s="37">
        <v>487.6</v>
      </c>
      <c r="K80" s="37">
        <v>503.5</v>
      </c>
      <c r="L80" s="32"/>
      <c r="M80" s="32"/>
      <c r="N80" s="32"/>
    </row>
    <row r="81" spans="1:17" x14ac:dyDescent="0.3">
      <c r="A81" s="69"/>
      <c r="B81" s="76"/>
      <c r="C81" s="16" t="s">
        <v>35</v>
      </c>
      <c r="D81" s="39">
        <v>26.718119999999999</v>
      </c>
      <c r="E81" s="19">
        <v>105</v>
      </c>
      <c r="F81" s="47">
        <v>18.940000000000001</v>
      </c>
      <c r="G81" s="47">
        <v>19.57</v>
      </c>
      <c r="H81" s="47">
        <v>20.21</v>
      </c>
      <c r="I81" s="38">
        <v>53.1</v>
      </c>
      <c r="J81" s="37">
        <v>54.9</v>
      </c>
      <c r="K81" s="37">
        <v>56.7</v>
      </c>
      <c r="L81" s="32"/>
      <c r="M81" s="32"/>
      <c r="N81" s="32"/>
    </row>
    <row r="82" spans="1:17" x14ac:dyDescent="0.3">
      <c r="A82" s="69"/>
      <c r="B82" s="76"/>
      <c r="C82" s="16" t="s">
        <v>36</v>
      </c>
      <c r="D82" s="39">
        <v>17.00244</v>
      </c>
      <c r="E82" s="19">
        <v>101</v>
      </c>
      <c r="F82" s="47">
        <v>19.12</v>
      </c>
      <c r="G82" s="47">
        <v>19.75</v>
      </c>
      <c r="H82" s="47">
        <v>20.399999999999999</v>
      </c>
      <c r="I82" s="38">
        <v>32.799999999999997</v>
      </c>
      <c r="J82" s="37">
        <v>33.9</v>
      </c>
      <c r="K82" s="37">
        <v>35</v>
      </c>
      <c r="L82" s="32"/>
      <c r="M82" s="32"/>
      <c r="N82" s="32"/>
    </row>
    <row r="83" spans="1:17" x14ac:dyDescent="0.3">
      <c r="A83" s="69"/>
      <c r="B83" s="76"/>
      <c r="C83" s="16" t="s">
        <v>37</v>
      </c>
      <c r="D83" s="39">
        <v>4.8578400000000004</v>
      </c>
      <c r="E83" s="19">
        <v>118</v>
      </c>
      <c r="F83" s="47">
        <v>18.97</v>
      </c>
      <c r="G83" s="47">
        <v>19.61</v>
      </c>
      <c r="H83" s="47">
        <v>20.25</v>
      </c>
      <c r="I83" s="38">
        <v>10.9</v>
      </c>
      <c r="J83" s="37">
        <v>11.2</v>
      </c>
      <c r="K83" s="37">
        <v>11.6</v>
      </c>
      <c r="L83" s="32"/>
      <c r="M83" s="32"/>
      <c r="N83" s="32"/>
    </row>
    <row r="84" spans="1:17" x14ac:dyDescent="0.3">
      <c r="A84" s="69"/>
      <c r="B84" s="76"/>
      <c r="C84" s="16" t="s">
        <v>38</v>
      </c>
      <c r="D84" s="39">
        <v>30.76632</v>
      </c>
      <c r="E84" s="19">
        <v>161</v>
      </c>
      <c r="F84" s="47">
        <v>19.329999999999998</v>
      </c>
      <c r="G84" s="47">
        <v>19.96</v>
      </c>
      <c r="H84" s="47">
        <v>20.6</v>
      </c>
      <c r="I84" s="38">
        <v>95.7</v>
      </c>
      <c r="J84" s="37">
        <v>98.9</v>
      </c>
      <c r="K84" s="37">
        <v>102</v>
      </c>
      <c r="L84" s="32"/>
      <c r="M84" s="32"/>
      <c r="N84" s="32"/>
    </row>
    <row r="85" spans="1:17" x14ac:dyDescent="0.3">
      <c r="A85" s="69"/>
      <c r="B85" s="76"/>
      <c r="C85" s="16" t="s">
        <v>39</v>
      </c>
      <c r="D85" s="39">
        <v>395.10432000000003</v>
      </c>
      <c r="E85" s="19">
        <v>8.6</v>
      </c>
      <c r="F85" s="47">
        <v>25.25</v>
      </c>
      <c r="G85" s="47">
        <v>25.88</v>
      </c>
      <c r="H85" s="47">
        <v>26.52</v>
      </c>
      <c r="I85" s="38">
        <v>85.8</v>
      </c>
      <c r="J85" s="37">
        <v>87.9</v>
      </c>
      <c r="K85" s="37">
        <v>90.1</v>
      </c>
      <c r="L85" s="32"/>
      <c r="M85" s="32"/>
      <c r="N85" s="32"/>
    </row>
    <row r="86" spans="1:17" s="12" customFormat="1" x14ac:dyDescent="0.3">
      <c r="A86" s="69"/>
      <c r="B86" s="76"/>
      <c r="C86" s="20" t="s">
        <v>3</v>
      </c>
      <c r="D86" s="40">
        <f>SUM(D60:D85)</f>
        <v>3456.3532</v>
      </c>
      <c r="E86" s="21"/>
      <c r="F86" s="48"/>
      <c r="G86" s="48"/>
      <c r="H86" s="48"/>
      <c r="I86" s="40">
        <f>SUM(I60:I85)</f>
        <v>3665.3</v>
      </c>
      <c r="J86" s="40">
        <f>SUM(J60:J85)</f>
        <v>3773.7999999999997</v>
      </c>
      <c r="K86" s="40">
        <f>SUM(K60:K85)</f>
        <v>3884</v>
      </c>
      <c r="L86" s="32">
        <v>3372.1</v>
      </c>
      <c r="M86" s="32">
        <v>3432.7</v>
      </c>
      <c r="N86" s="32">
        <v>3495.1</v>
      </c>
      <c r="O86" s="67"/>
      <c r="P86" s="67"/>
      <c r="Q86" s="67"/>
    </row>
    <row r="87" spans="1:17" ht="19.5" customHeight="1" x14ac:dyDescent="0.3">
      <c r="A87" s="69">
        <v>7</v>
      </c>
      <c r="B87" s="70" t="s">
        <v>117</v>
      </c>
      <c r="C87" s="1" t="s">
        <v>40</v>
      </c>
      <c r="D87" s="41">
        <v>219.91</v>
      </c>
      <c r="E87" s="1">
        <v>28</v>
      </c>
      <c r="F87" s="31">
        <v>6.83</v>
      </c>
      <c r="G87" s="31">
        <v>7.01</v>
      </c>
      <c r="H87" s="31">
        <v>7.2</v>
      </c>
      <c r="I87" s="31">
        <v>42.1</v>
      </c>
      <c r="J87" s="31">
        <v>43.2</v>
      </c>
      <c r="K87" s="31">
        <v>44.3</v>
      </c>
      <c r="L87" s="32"/>
      <c r="M87" s="32"/>
      <c r="N87" s="32"/>
    </row>
    <row r="88" spans="1:17" x14ac:dyDescent="0.3">
      <c r="A88" s="69"/>
      <c r="B88" s="70"/>
      <c r="C88" s="1" t="s">
        <v>41</v>
      </c>
      <c r="D88" s="41">
        <v>98.27</v>
      </c>
      <c r="E88" s="1">
        <v>75</v>
      </c>
      <c r="F88" s="31">
        <v>6.84</v>
      </c>
      <c r="G88" s="31">
        <v>7.02</v>
      </c>
      <c r="H88" s="31">
        <v>7.21</v>
      </c>
      <c r="I88" s="31">
        <v>50.4</v>
      </c>
      <c r="J88" s="31">
        <v>51.7</v>
      </c>
      <c r="K88" s="31">
        <v>53.1</v>
      </c>
      <c r="L88" s="32"/>
      <c r="M88" s="32"/>
      <c r="N88" s="32"/>
    </row>
    <row r="89" spans="1:17" x14ac:dyDescent="0.3">
      <c r="A89" s="69"/>
      <c r="B89" s="70"/>
      <c r="C89" s="1" t="s">
        <v>42</v>
      </c>
      <c r="D89" s="41">
        <v>92.64</v>
      </c>
      <c r="E89" s="1">
        <v>81</v>
      </c>
      <c r="F89" s="31">
        <v>6.83</v>
      </c>
      <c r="G89" s="31">
        <v>7.02</v>
      </c>
      <c r="H89" s="31">
        <v>7.2</v>
      </c>
      <c r="I89" s="31">
        <v>51.3</v>
      </c>
      <c r="J89" s="31">
        <v>52.7</v>
      </c>
      <c r="K89" s="31">
        <v>54</v>
      </c>
      <c r="L89" s="32"/>
      <c r="M89" s="32"/>
      <c r="N89" s="32"/>
    </row>
    <row r="90" spans="1:17" x14ac:dyDescent="0.3">
      <c r="A90" s="69"/>
      <c r="B90" s="70"/>
      <c r="C90" s="1" t="s">
        <v>43</v>
      </c>
      <c r="D90" s="41">
        <v>343.16</v>
      </c>
      <c r="E90" s="1">
        <v>38</v>
      </c>
      <c r="F90" s="31">
        <v>6.84</v>
      </c>
      <c r="G90" s="31">
        <v>7.02</v>
      </c>
      <c r="H90" s="31">
        <v>7.21</v>
      </c>
      <c r="I90" s="31">
        <v>89.2</v>
      </c>
      <c r="J90" s="31">
        <v>91.5</v>
      </c>
      <c r="K90" s="31">
        <v>94</v>
      </c>
      <c r="L90" s="32"/>
      <c r="M90" s="32"/>
      <c r="N90" s="32"/>
    </row>
    <row r="91" spans="1:17" s="12" customFormat="1" x14ac:dyDescent="0.3">
      <c r="A91" s="69"/>
      <c r="B91" s="70"/>
      <c r="C91" s="14" t="s">
        <v>3</v>
      </c>
      <c r="D91" s="32">
        <f>SUM(D87:D90)</f>
        <v>753.98</v>
      </c>
      <c r="E91" s="14"/>
      <c r="F91" s="32"/>
      <c r="G91" s="32"/>
      <c r="H91" s="32"/>
      <c r="I91" s="32">
        <f>SUM(I87:I90)</f>
        <v>233</v>
      </c>
      <c r="J91" s="32">
        <f>SUM(J87:J90)</f>
        <v>239.10000000000002</v>
      </c>
      <c r="K91" s="32">
        <f>SUM(K87:K90)</f>
        <v>245.4</v>
      </c>
      <c r="L91" s="32">
        <v>226</v>
      </c>
      <c r="M91" s="32">
        <v>231</v>
      </c>
      <c r="N91" s="32">
        <v>236.2</v>
      </c>
      <c r="O91" s="67"/>
      <c r="P91" s="67"/>
      <c r="Q91" s="67"/>
    </row>
    <row r="92" spans="1:17" x14ac:dyDescent="0.3">
      <c r="A92" s="69">
        <v>8</v>
      </c>
      <c r="B92" s="70" t="s">
        <v>44</v>
      </c>
      <c r="C92" s="22" t="s">
        <v>45</v>
      </c>
      <c r="D92" s="31">
        <v>512.02</v>
      </c>
      <c r="E92" s="22">
        <v>106</v>
      </c>
      <c r="F92" s="39">
        <v>7.98</v>
      </c>
      <c r="G92" s="39">
        <v>8.14</v>
      </c>
      <c r="H92" s="39">
        <v>8.3000000000000007</v>
      </c>
      <c r="I92" s="39">
        <v>433.1</v>
      </c>
      <c r="J92" s="31">
        <v>441.8</v>
      </c>
      <c r="K92" s="31">
        <v>450.5</v>
      </c>
      <c r="L92" s="32"/>
      <c r="M92" s="32"/>
      <c r="N92" s="32"/>
    </row>
    <row r="93" spans="1:17" x14ac:dyDescent="0.3">
      <c r="A93" s="69"/>
      <c r="B93" s="70"/>
      <c r="C93" s="22" t="s">
        <v>46</v>
      </c>
      <c r="D93" s="31">
        <v>65.47</v>
      </c>
      <c r="E93" s="22">
        <v>113</v>
      </c>
      <c r="F93" s="39">
        <v>7.73</v>
      </c>
      <c r="G93" s="39">
        <v>7.88</v>
      </c>
      <c r="H93" s="39">
        <v>8.0399999999999991</v>
      </c>
      <c r="I93" s="39">
        <v>57.2</v>
      </c>
      <c r="J93" s="31">
        <v>58.3</v>
      </c>
      <c r="K93" s="31">
        <v>59.5</v>
      </c>
      <c r="L93" s="32"/>
      <c r="M93" s="32"/>
      <c r="N93" s="32"/>
    </row>
    <row r="94" spans="1:17" x14ac:dyDescent="0.3">
      <c r="A94" s="69"/>
      <c r="B94" s="70"/>
      <c r="C94" s="22" t="s">
        <v>47</v>
      </c>
      <c r="D94" s="31">
        <v>26.31</v>
      </c>
      <c r="E94" s="22">
        <v>121</v>
      </c>
      <c r="F94" s="39">
        <v>7.92</v>
      </c>
      <c r="G94" s="39">
        <v>8.08</v>
      </c>
      <c r="H94" s="39">
        <v>8.24</v>
      </c>
      <c r="I94" s="39">
        <v>25.2</v>
      </c>
      <c r="J94" s="31">
        <v>25.7</v>
      </c>
      <c r="K94" s="31">
        <v>26.2</v>
      </c>
      <c r="L94" s="32"/>
      <c r="M94" s="32"/>
      <c r="N94" s="32"/>
    </row>
    <row r="95" spans="1:17" x14ac:dyDescent="0.3">
      <c r="A95" s="69"/>
      <c r="B95" s="70"/>
      <c r="C95" s="22" t="s">
        <v>48</v>
      </c>
      <c r="D95" s="31">
        <v>50.78</v>
      </c>
      <c r="E95" s="22">
        <v>92</v>
      </c>
      <c r="F95" s="39">
        <v>8.01</v>
      </c>
      <c r="G95" s="39">
        <v>8.17</v>
      </c>
      <c r="H95" s="39">
        <v>8.33</v>
      </c>
      <c r="I95" s="39">
        <v>37.4</v>
      </c>
      <c r="J95" s="31">
        <v>38.200000000000003</v>
      </c>
      <c r="K95" s="31">
        <v>38.9</v>
      </c>
      <c r="L95" s="32"/>
      <c r="M95" s="32"/>
      <c r="N95" s="32"/>
    </row>
    <row r="96" spans="1:17" s="12" customFormat="1" x14ac:dyDescent="0.3">
      <c r="A96" s="69"/>
      <c r="B96" s="70"/>
      <c r="C96" s="23" t="s">
        <v>3</v>
      </c>
      <c r="D96" s="32">
        <f>SUM(D92:D95)</f>
        <v>654.57999999999993</v>
      </c>
      <c r="E96" s="23"/>
      <c r="F96" s="40"/>
      <c r="G96" s="40"/>
      <c r="H96" s="40"/>
      <c r="I96" s="40">
        <f>SUM(I92:I95)</f>
        <v>552.9</v>
      </c>
      <c r="J96" s="40">
        <f>SUM(J92:J95)</f>
        <v>564.00000000000011</v>
      </c>
      <c r="K96" s="40">
        <f>SUM(K92:K95)</f>
        <v>575.1</v>
      </c>
      <c r="L96" s="32">
        <v>525.29999999999995</v>
      </c>
      <c r="M96" s="32">
        <v>532.1</v>
      </c>
      <c r="N96" s="32">
        <v>539.1</v>
      </c>
      <c r="O96" s="67"/>
      <c r="P96" s="67"/>
      <c r="Q96" s="67"/>
    </row>
    <row r="97" spans="1:17" ht="38.25" customHeight="1" x14ac:dyDescent="0.3">
      <c r="A97" s="74">
        <v>9</v>
      </c>
      <c r="B97" s="70" t="s">
        <v>107</v>
      </c>
      <c r="C97" s="24" t="s">
        <v>63</v>
      </c>
      <c r="D97" s="33">
        <v>3.8</v>
      </c>
      <c r="E97" s="25">
        <v>163</v>
      </c>
      <c r="F97" s="33">
        <v>73.2</v>
      </c>
      <c r="G97" s="33">
        <v>75.16</v>
      </c>
      <c r="H97" s="33">
        <v>77.14</v>
      </c>
      <c r="I97" s="33">
        <v>45.3</v>
      </c>
      <c r="J97" s="31">
        <v>46.6</v>
      </c>
      <c r="K97" s="31">
        <v>47.8</v>
      </c>
      <c r="L97" s="32"/>
      <c r="M97" s="32"/>
      <c r="N97" s="32"/>
    </row>
    <row r="98" spans="1:17" ht="34.5" x14ac:dyDescent="0.3">
      <c r="A98" s="74"/>
      <c r="B98" s="70"/>
      <c r="C98" s="24" t="s">
        <v>64</v>
      </c>
      <c r="D98" s="33">
        <v>2.54</v>
      </c>
      <c r="E98" s="25">
        <v>189</v>
      </c>
      <c r="F98" s="33">
        <v>8.49</v>
      </c>
      <c r="G98" s="33">
        <v>8.7200000000000006</v>
      </c>
      <c r="H98" s="33">
        <v>8.9499999999999993</v>
      </c>
      <c r="I98" s="33">
        <v>4.0999999999999996</v>
      </c>
      <c r="J98" s="31">
        <v>4.2</v>
      </c>
      <c r="K98" s="31">
        <v>4.3</v>
      </c>
      <c r="L98" s="32"/>
      <c r="M98" s="32"/>
      <c r="N98" s="32"/>
    </row>
    <row r="99" spans="1:17" ht="34.5" x14ac:dyDescent="0.3">
      <c r="A99" s="74"/>
      <c r="B99" s="70"/>
      <c r="C99" s="24" t="s">
        <v>65</v>
      </c>
      <c r="D99" s="33">
        <v>9.9700000000000006</v>
      </c>
      <c r="E99" s="25">
        <v>102</v>
      </c>
      <c r="F99" s="33">
        <v>73.2</v>
      </c>
      <c r="G99" s="33">
        <v>75.16</v>
      </c>
      <c r="H99" s="33">
        <v>77.14</v>
      </c>
      <c r="I99" s="33">
        <v>74.400000000000006</v>
      </c>
      <c r="J99" s="31">
        <v>76.400000000000006</v>
      </c>
      <c r="K99" s="31">
        <v>78.400000000000006</v>
      </c>
      <c r="L99" s="32"/>
      <c r="M99" s="32"/>
      <c r="N99" s="32"/>
    </row>
    <row r="100" spans="1:17" ht="34.5" x14ac:dyDescent="0.3">
      <c r="A100" s="74"/>
      <c r="B100" s="70"/>
      <c r="C100" s="24" t="s">
        <v>66</v>
      </c>
      <c r="D100" s="33">
        <v>6.65</v>
      </c>
      <c r="E100" s="25">
        <v>130</v>
      </c>
      <c r="F100" s="33">
        <v>8.49</v>
      </c>
      <c r="G100" s="33">
        <v>8.7200000000000006</v>
      </c>
      <c r="H100" s="33">
        <v>8.9499999999999993</v>
      </c>
      <c r="I100" s="33">
        <v>7.3</v>
      </c>
      <c r="J100" s="31">
        <v>7.5</v>
      </c>
      <c r="K100" s="31">
        <v>7.7</v>
      </c>
      <c r="L100" s="32"/>
      <c r="M100" s="32"/>
      <c r="N100" s="32"/>
    </row>
    <row r="101" spans="1:17" ht="34.5" x14ac:dyDescent="0.3">
      <c r="A101" s="74"/>
      <c r="B101" s="70"/>
      <c r="C101" s="24" t="s">
        <v>67</v>
      </c>
      <c r="D101" s="33">
        <v>7.34</v>
      </c>
      <c r="E101" s="25">
        <v>78</v>
      </c>
      <c r="F101" s="33">
        <v>73.2</v>
      </c>
      <c r="G101" s="33">
        <v>75.16</v>
      </c>
      <c r="H101" s="33">
        <v>77.14</v>
      </c>
      <c r="I101" s="33">
        <v>41.9</v>
      </c>
      <c r="J101" s="31">
        <v>43</v>
      </c>
      <c r="K101" s="31">
        <v>44.2</v>
      </c>
      <c r="L101" s="32"/>
      <c r="M101" s="32"/>
      <c r="N101" s="32"/>
    </row>
    <row r="102" spans="1:17" ht="34.5" x14ac:dyDescent="0.3">
      <c r="A102" s="74"/>
      <c r="B102" s="70"/>
      <c r="C102" s="24" t="s">
        <v>68</v>
      </c>
      <c r="D102" s="31">
        <v>4.9000000000000004</v>
      </c>
      <c r="E102" s="25">
        <v>104</v>
      </c>
      <c r="F102" s="33">
        <v>8.49</v>
      </c>
      <c r="G102" s="33">
        <v>8.7200000000000006</v>
      </c>
      <c r="H102" s="33">
        <v>8.9499999999999993</v>
      </c>
      <c r="I102" s="33">
        <v>4.3</v>
      </c>
      <c r="J102" s="31">
        <v>4.4000000000000004</v>
      </c>
      <c r="K102" s="31">
        <v>4.5999999999999996</v>
      </c>
      <c r="L102" s="32"/>
      <c r="M102" s="32"/>
      <c r="N102" s="32"/>
    </row>
    <row r="103" spans="1:17" s="12" customFormat="1" x14ac:dyDescent="0.3">
      <c r="A103" s="74"/>
      <c r="B103" s="70"/>
      <c r="C103" s="26" t="s">
        <v>3</v>
      </c>
      <c r="D103" s="32">
        <f>SUM(D97:D102)</f>
        <v>35.200000000000003</v>
      </c>
      <c r="E103" s="27"/>
      <c r="F103" s="34"/>
      <c r="G103" s="34"/>
      <c r="H103" s="34"/>
      <c r="I103" s="34">
        <f>SUM(I97:I102)</f>
        <v>177.30000000000004</v>
      </c>
      <c r="J103" s="34">
        <f>SUM(J97:J102)</f>
        <v>182.10000000000002</v>
      </c>
      <c r="K103" s="34">
        <f>SUM(K97:K102)</f>
        <v>186.99999999999997</v>
      </c>
      <c r="L103" s="32">
        <v>133</v>
      </c>
      <c r="M103" s="32">
        <v>130.69999999999999</v>
      </c>
      <c r="N103" s="32">
        <v>128.6</v>
      </c>
      <c r="O103" s="67"/>
      <c r="P103" s="67"/>
      <c r="Q103" s="67"/>
    </row>
    <row r="104" spans="1:17" ht="28.5" customHeight="1" x14ac:dyDescent="0.3">
      <c r="A104" s="69">
        <v>10</v>
      </c>
      <c r="B104" s="70" t="s">
        <v>116</v>
      </c>
      <c r="C104" s="1" t="s">
        <v>0</v>
      </c>
      <c r="D104" s="31">
        <v>161.32</v>
      </c>
      <c r="E104" s="1">
        <v>60</v>
      </c>
      <c r="F104" s="31">
        <v>8.89</v>
      </c>
      <c r="G104" s="31">
        <v>9.1199999999999992</v>
      </c>
      <c r="H104" s="31">
        <v>9.36</v>
      </c>
      <c r="I104" s="31">
        <v>86</v>
      </c>
      <c r="J104" s="31">
        <v>88.3</v>
      </c>
      <c r="K104" s="31">
        <v>90.6</v>
      </c>
      <c r="L104" s="32"/>
      <c r="M104" s="32"/>
      <c r="N104" s="32"/>
    </row>
    <row r="105" spans="1:17" ht="29.25" customHeight="1" x14ac:dyDescent="0.3">
      <c r="A105" s="69"/>
      <c r="B105" s="70"/>
      <c r="C105" s="1" t="s">
        <v>1</v>
      </c>
      <c r="D105" s="31">
        <v>61.75</v>
      </c>
      <c r="E105" s="1">
        <v>77</v>
      </c>
      <c r="F105" s="31">
        <v>8.5399999999999991</v>
      </c>
      <c r="G105" s="31">
        <v>8.77</v>
      </c>
      <c r="H105" s="31">
        <v>9</v>
      </c>
      <c r="I105" s="31">
        <v>40.6</v>
      </c>
      <c r="J105" s="31">
        <v>41.7</v>
      </c>
      <c r="K105" s="31">
        <v>42.8</v>
      </c>
      <c r="L105" s="32"/>
      <c r="M105" s="32"/>
      <c r="N105" s="32"/>
    </row>
    <row r="106" spans="1:17" ht="27.75" customHeight="1" x14ac:dyDescent="0.3">
      <c r="A106" s="69"/>
      <c r="B106" s="70"/>
      <c r="C106" s="1" t="s">
        <v>2</v>
      </c>
      <c r="D106" s="31">
        <v>58.66</v>
      </c>
      <c r="E106" s="1">
        <v>80</v>
      </c>
      <c r="F106" s="31">
        <v>8.9</v>
      </c>
      <c r="G106" s="31">
        <v>9.1300000000000008</v>
      </c>
      <c r="H106" s="31">
        <v>9.36</v>
      </c>
      <c r="I106" s="31">
        <v>41.8</v>
      </c>
      <c r="J106" s="31">
        <v>42.8</v>
      </c>
      <c r="K106" s="31">
        <v>43.9</v>
      </c>
      <c r="L106" s="32"/>
      <c r="M106" s="32"/>
      <c r="N106" s="32"/>
    </row>
    <row r="107" spans="1:17" s="12" customFormat="1" ht="25.5" customHeight="1" x14ac:dyDescent="0.3">
      <c r="A107" s="69"/>
      <c r="B107" s="70"/>
      <c r="C107" s="14" t="s">
        <v>3</v>
      </c>
      <c r="D107" s="32">
        <f>SUM(D104:D106)</f>
        <v>281.73</v>
      </c>
      <c r="E107" s="14"/>
      <c r="F107" s="32"/>
      <c r="G107" s="32"/>
      <c r="H107" s="32"/>
      <c r="I107" s="32">
        <f>SUM(I104:I106)</f>
        <v>168.39999999999998</v>
      </c>
      <c r="J107" s="32">
        <f>SUM(J104:J106)</f>
        <v>172.8</v>
      </c>
      <c r="K107" s="32">
        <f>SUM(K104:K106)</f>
        <v>177.29999999999998</v>
      </c>
      <c r="L107" s="32">
        <v>161.6</v>
      </c>
      <c r="M107" s="32">
        <v>165</v>
      </c>
      <c r="N107" s="32">
        <v>168.4</v>
      </c>
      <c r="O107" s="67"/>
      <c r="P107" s="67"/>
      <c r="Q107" s="67"/>
    </row>
    <row r="108" spans="1:17" x14ac:dyDescent="0.3">
      <c r="A108" s="71" t="s">
        <v>73</v>
      </c>
      <c r="B108" s="71"/>
      <c r="C108" s="72"/>
      <c r="D108" s="72"/>
      <c r="E108" s="72"/>
      <c r="F108" s="72"/>
      <c r="G108" s="72"/>
      <c r="H108" s="72"/>
      <c r="I108" s="32">
        <f>I107+I15+I20+I27+I55+I59+I86+I91+I96+I103</f>
        <v>32538.999999999989</v>
      </c>
      <c r="J108" s="32">
        <f>J107+J15+J20+J27+J55+J59+J86+J91+J96+J103</f>
        <v>33754.9</v>
      </c>
      <c r="K108" s="32">
        <f>K107+K15+K20+K27+K55+K59+K86+K91+K96+K103</f>
        <v>34981.1</v>
      </c>
      <c r="L108" s="32">
        <f>SUM(L7:L107)</f>
        <v>25545.099999999995</v>
      </c>
      <c r="M108" s="32">
        <f t="shared" ref="M108:N108" si="0">SUM(M7:M107)</f>
        <v>25545.1</v>
      </c>
      <c r="N108" s="32">
        <f t="shared" si="0"/>
        <v>25545.099999999995</v>
      </c>
    </row>
    <row r="109" spans="1:17" x14ac:dyDescent="0.3">
      <c r="A109" s="57"/>
      <c r="B109" s="60"/>
      <c r="C109" s="10"/>
      <c r="D109" s="42"/>
      <c r="E109" s="10"/>
      <c r="F109" s="42"/>
      <c r="G109" s="42"/>
      <c r="H109" s="42"/>
      <c r="I109" s="49"/>
      <c r="J109" s="49"/>
      <c r="K109" s="49"/>
    </row>
    <row r="110" spans="1:17" x14ac:dyDescent="0.3">
      <c r="A110" s="57"/>
      <c r="B110" s="60"/>
      <c r="C110" s="4"/>
      <c r="D110" s="43"/>
      <c r="E110" s="4"/>
      <c r="F110" s="50"/>
      <c r="G110" s="50"/>
      <c r="H110" s="50"/>
      <c r="I110" s="49"/>
    </row>
    <row r="111" spans="1:17" ht="23.25" customHeight="1" x14ac:dyDescent="0.4">
      <c r="C111" s="73" t="s">
        <v>109</v>
      </c>
      <c r="D111" s="73"/>
      <c r="E111" s="73"/>
      <c r="F111" s="54"/>
      <c r="G111" s="51"/>
      <c r="H111" s="52"/>
      <c r="I111" s="52"/>
      <c r="J111" s="29"/>
    </row>
    <row r="112" spans="1:17" ht="26.25" customHeight="1" x14ac:dyDescent="0.4">
      <c r="A112" s="59"/>
      <c r="B112" s="63"/>
      <c r="C112" s="73"/>
      <c r="D112" s="73"/>
      <c r="E112" s="73"/>
      <c r="F112" s="54"/>
      <c r="G112" s="51"/>
      <c r="H112" s="52"/>
      <c r="I112" s="29"/>
      <c r="K112" s="5"/>
      <c r="L112" s="53" t="s">
        <v>113</v>
      </c>
    </row>
    <row r="113" spans="2:2" ht="23.25" customHeight="1" x14ac:dyDescent="0.3"/>
    <row r="114" spans="2:2" x14ac:dyDescent="0.3">
      <c r="B114" s="5" t="s">
        <v>110</v>
      </c>
    </row>
    <row r="115" spans="2:2" x14ac:dyDescent="0.3">
      <c r="B115" s="5" t="s">
        <v>111</v>
      </c>
    </row>
  </sheetData>
  <mergeCells count="33">
    <mergeCell ref="A3:N3"/>
    <mergeCell ref="A5:A6"/>
    <mergeCell ref="B5:B6"/>
    <mergeCell ref="C5:C6"/>
    <mergeCell ref="D5:D6"/>
    <mergeCell ref="E5:E6"/>
    <mergeCell ref="F5:H5"/>
    <mergeCell ref="I5:K5"/>
    <mergeCell ref="L5:N5"/>
    <mergeCell ref="A60:A86"/>
    <mergeCell ref="B60:B86"/>
    <mergeCell ref="A7:A15"/>
    <mergeCell ref="B7:B15"/>
    <mergeCell ref="A16:A20"/>
    <mergeCell ref="B16:B20"/>
    <mergeCell ref="A21:A27"/>
    <mergeCell ref="B21:B27"/>
    <mergeCell ref="A104:A107"/>
    <mergeCell ref="B104:B107"/>
    <mergeCell ref="A108:H108"/>
    <mergeCell ref="C111:E112"/>
    <mergeCell ref="B28:B42"/>
    <mergeCell ref="A28:A42"/>
    <mergeCell ref="A43:A55"/>
    <mergeCell ref="B43:B55"/>
    <mergeCell ref="A87:A91"/>
    <mergeCell ref="B87:B91"/>
    <mergeCell ref="A92:A96"/>
    <mergeCell ref="B92:B96"/>
    <mergeCell ref="A97:A103"/>
    <mergeCell ref="B97:B103"/>
    <mergeCell ref="A56:A59"/>
    <mergeCell ref="B56:B59"/>
  </mergeCells>
  <pageMargins left="0.62" right="0.19685039370078741" top="0.69" bottom="0.35433070866141736" header="0.46" footer="0.31496062992125984"/>
  <pageSetup paperSize="9" scale="72" orientation="landscape" r:id="rId1"/>
  <headerFooter differentFirst="1">
    <oddHeader>&amp;C&amp;"Times New Roman,обычный"&amp;14&amp;P</oddHeader>
  </headerFooter>
  <rowBreaks count="4" manualBreakCount="4">
    <brk id="27" max="13" man="1"/>
    <brk id="42" max="13" man="1"/>
    <brk id="61" max="13" man="1"/>
    <brk id="91" max="1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Николаева И.В.</cp:lastModifiedBy>
  <cp:lastPrinted>2017-10-25T04:23:06Z</cp:lastPrinted>
  <dcterms:created xsi:type="dcterms:W3CDTF">1996-10-08T23:32:33Z</dcterms:created>
  <dcterms:modified xsi:type="dcterms:W3CDTF">2017-10-25T04:45:19Z</dcterms:modified>
</cp:coreProperties>
</file>