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отраслевого финансирования\Управление\Отдел финансирования органов исполнительной власти\Бюджет 2018 год\Присяжные заседатели\"/>
    </mc:Choice>
  </mc:AlternateContent>
  <bookViews>
    <workbookView xWindow="0" yWindow="0" windowWidth="28800" windowHeight="12345"/>
  </bookViews>
  <sheets>
    <sheet name="2020 перерасчет" sheetId="20" r:id="rId1"/>
    <sheet name="2019" sheetId="21" r:id="rId2"/>
    <sheet name="2018" sheetId="22" r:id="rId3"/>
  </sheets>
  <definedNames>
    <definedName name="_xlnm._FilterDatabase" localSheetId="2" hidden="1">'2018'!$A$1:$B$49</definedName>
    <definedName name="_xlnm.Print_Area" localSheetId="2">'2018'!$A$1:$I$53</definedName>
    <definedName name="_xlnm.Print_Area" localSheetId="1">'2019'!$A$1:$I$53</definedName>
    <definedName name="_xlnm.Print_Area" localSheetId="0">'2020 перерасчет'!$A$1:$I$51</definedName>
  </definedNames>
  <calcPr calcId="162913" fullPrecision="0"/>
</workbook>
</file>

<file path=xl/calcChain.xml><?xml version="1.0" encoding="utf-8"?>
<calcChain xmlns="http://schemas.openxmlformats.org/spreadsheetml/2006/main">
  <c r="D8" i="20" l="1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7" i="20"/>
  <c r="G8" i="20" l="1"/>
  <c r="G9" i="20"/>
  <c r="G10" i="20"/>
  <c r="G11" i="20"/>
  <c r="G12" i="20"/>
  <c r="G13" i="20"/>
  <c r="G14" i="20"/>
  <c r="G15" i="20"/>
  <c r="H15" i="20" s="1"/>
  <c r="G16" i="20"/>
  <c r="G17" i="20"/>
  <c r="G18" i="20"/>
  <c r="G19" i="20"/>
  <c r="G20" i="20"/>
  <c r="G21" i="20"/>
  <c r="G22" i="20"/>
  <c r="G23" i="20"/>
  <c r="H23" i="20" s="1"/>
  <c r="G24" i="20"/>
  <c r="G25" i="20"/>
  <c r="G26" i="20"/>
  <c r="G27" i="20"/>
  <c r="G28" i="20"/>
  <c r="G29" i="20"/>
  <c r="G30" i="20"/>
  <c r="G31" i="20"/>
  <c r="H31" i="20" s="1"/>
  <c r="G32" i="20"/>
  <c r="G33" i="20"/>
  <c r="G34" i="20"/>
  <c r="G35" i="20"/>
  <c r="G36" i="20"/>
  <c r="G37" i="20"/>
  <c r="G38" i="20"/>
  <c r="G39" i="20"/>
  <c r="H39" i="20" s="1"/>
  <c r="G40" i="20"/>
  <c r="G41" i="20"/>
  <c r="G42" i="20"/>
  <c r="G43" i="20"/>
  <c r="G44" i="20"/>
  <c r="G45" i="20"/>
  <c r="G46" i="20"/>
  <c r="G47" i="20"/>
  <c r="H47" i="20" s="1"/>
  <c r="G48" i="20"/>
  <c r="G7" i="20"/>
  <c r="E49" i="20"/>
  <c r="H9" i="20"/>
  <c r="H11" i="20"/>
  <c r="H13" i="20"/>
  <c r="H17" i="20"/>
  <c r="H19" i="20"/>
  <c r="H21" i="20"/>
  <c r="H25" i="20"/>
  <c r="H27" i="20"/>
  <c r="H29" i="20"/>
  <c r="H33" i="20"/>
  <c r="H35" i="20"/>
  <c r="H37" i="20"/>
  <c r="H41" i="20"/>
  <c r="H43" i="20"/>
  <c r="H45" i="20"/>
  <c r="H7" i="20"/>
  <c r="D49" i="20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7" i="21"/>
  <c r="E49" i="21"/>
  <c r="C8" i="21"/>
  <c r="D8" i="21"/>
  <c r="C9" i="21"/>
  <c r="D9" i="21"/>
  <c r="C10" i="21"/>
  <c r="H10" i="21" s="1"/>
  <c r="D10" i="21"/>
  <c r="C11" i="21"/>
  <c r="D11" i="21"/>
  <c r="C12" i="21"/>
  <c r="D12" i="21"/>
  <c r="C13" i="21"/>
  <c r="D13" i="21"/>
  <c r="C14" i="21"/>
  <c r="H14" i="21" s="1"/>
  <c r="D14" i="21"/>
  <c r="C15" i="21"/>
  <c r="D15" i="21"/>
  <c r="C16" i="21"/>
  <c r="D16" i="21"/>
  <c r="C17" i="21"/>
  <c r="D17" i="21"/>
  <c r="C18" i="21"/>
  <c r="D18" i="21"/>
  <c r="H18" i="21" s="1"/>
  <c r="C19" i="21"/>
  <c r="D19" i="21"/>
  <c r="C20" i="21"/>
  <c r="D20" i="21"/>
  <c r="C21" i="21"/>
  <c r="D21" i="21"/>
  <c r="C22" i="21"/>
  <c r="H22" i="21" s="1"/>
  <c r="D22" i="21"/>
  <c r="C23" i="21"/>
  <c r="D23" i="21"/>
  <c r="C24" i="21"/>
  <c r="D24" i="21"/>
  <c r="C25" i="21"/>
  <c r="D25" i="21"/>
  <c r="C26" i="21"/>
  <c r="H26" i="21" s="1"/>
  <c r="D26" i="21"/>
  <c r="C27" i="21"/>
  <c r="D27" i="21"/>
  <c r="C28" i="21"/>
  <c r="D28" i="21"/>
  <c r="C29" i="21"/>
  <c r="D29" i="21"/>
  <c r="C30" i="21"/>
  <c r="H30" i="21" s="1"/>
  <c r="D30" i="21"/>
  <c r="C31" i="21"/>
  <c r="D31" i="21"/>
  <c r="C32" i="21"/>
  <c r="D32" i="21"/>
  <c r="C33" i="21"/>
  <c r="D33" i="21"/>
  <c r="C34" i="21"/>
  <c r="D34" i="21"/>
  <c r="H34" i="21" s="1"/>
  <c r="C35" i="21"/>
  <c r="D35" i="21"/>
  <c r="C36" i="21"/>
  <c r="D36" i="21"/>
  <c r="C37" i="21"/>
  <c r="D37" i="21"/>
  <c r="C38" i="21"/>
  <c r="H38" i="21" s="1"/>
  <c r="D38" i="21"/>
  <c r="C39" i="21"/>
  <c r="D39" i="21"/>
  <c r="C40" i="21"/>
  <c r="D40" i="21"/>
  <c r="C41" i="21"/>
  <c r="D41" i="21"/>
  <c r="C42" i="21"/>
  <c r="H42" i="21" s="1"/>
  <c r="D42" i="21"/>
  <c r="C43" i="21"/>
  <c r="D43" i="21"/>
  <c r="C44" i="21"/>
  <c r="D44" i="21"/>
  <c r="C45" i="21"/>
  <c r="D45" i="21"/>
  <c r="C46" i="21"/>
  <c r="H46" i="21" s="1"/>
  <c r="D46" i="21"/>
  <c r="C47" i="21"/>
  <c r="D47" i="21"/>
  <c r="C48" i="21"/>
  <c r="D48" i="21"/>
  <c r="D7" i="21"/>
  <c r="C7" i="21"/>
  <c r="C49" i="21" s="1"/>
  <c r="G7" i="22"/>
  <c r="C49" i="20" l="1"/>
  <c r="H42" i="20"/>
  <c r="H34" i="20"/>
  <c r="H26" i="20"/>
  <c r="H18" i="20"/>
  <c r="H10" i="20"/>
  <c r="H44" i="20"/>
  <c r="H36" i="20"/>
  <c r="H28" i="20"/>
  <c r="H20" i="20"/>
  <c r="H12" i="20"/>
  <c r="H46" i="20"/>
  <c r="H38" i="20"/>
  <c r="H30" i="20"/>
  <c r="H22" i="20"/>
  <c r="H14" i="20"/>
  <c r="G49" i="20"/>
  <c r="H48" i="20"/>
  <c r="H40" i="20"/>
  <c r="H32" i="20"/>
  <c r="H24" i="20"/>
  <c r="H16" i="20"/>
  <c r="H8" i="20"/>
  <c r="H47" i="21"/>
  <c r="H45" i="21"/>
  <c r="H43" i="21"/>
  <c r="H41" i="21"/>
  <c r="H39" i="21"/>
  <c r="H37" i="21"/>
  <c r="H35" i="21"/>
  <c r="H33" i="21"/>
  <c r="H31" i="21"/>
  <c r="H29" i="21"/>
  <c r="H27" i="21"/>
  <c r="H25" i="21"/>
  <c r="H23" i="21"/>
  <c r="H21" i="21"/>
  <c r="H19" i="21"/>
  <c r="H17" i="21"/>
  <c r="H15" i="21"/>
  <c r="H13" i="21"/>
  <c r="H11" i="21"/>
  <c r="H9" i="21"/>
  <c r="H48" i="21"/>
  <c r="H44" i="21"/>
  <c r="H40" i="21"/>
  <c r="H36" i="21"/>
  <c r="H32" i="21"/>
  <c r="H28" i="21"/>
  <c r="H24" i="21"/>
  <c r="H20" i="21"/>
  <c r="H16" i="21"/>
  <c r="H12" i="21"/>
  <c r="H8" i="21"/>
  <c r="H7" i="21"/>
  <c r="I49" i="20"/>
  <c r="I49" i="21"/>
  <c r="G49" i="21"/>
  <c r="H49" i="20" l="1"/>
  <c r="D49" i="21"/>
  <c r="I49" i="22"/>
  <c r="G48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E49" i="22"/>
  <c r="C8" i="22"/>
  <c r="D8" i="22"/>
  <c r="C9" i="22"/>
  <c r="D9" i="22"/>
  <c r="C10" i="22"/>
  <c r="D10" i="22"/>
  <c r="C11" i="22"/>
  <c r="D11" i="22"/>
  <c r="C12" i="22"/>
  <c r="D12" i="22"/>
  <c r="C13" i="22"/>
  <c r="D13" i="22"/>
  <c r="C14" i="22"/>
  <c r="D14" i="22"/>
  <c r="C15" i="22"/>
  <c r="D15" i="22"/>
  <c r="C16" i="22"/>
  <c r="D16" i="22"/>
  <c r="C17" i="22"/>
  <c r="D17" i="22"/>
  <c r="C18" i="22"/>
  <c r="D18" i="22"/>
  <c r="C19" i="22"/>
  <c r="D19" i="22"/>
  <c r="C20" i="22"/>
  <c r="D20" i="22"/>
  <c r="C21" i="22"/>
  <c r="D21" i="22"/>
  <c r="C22" i="22"/>
  <c r="D22" i="22"/>
  <c r="C23" i="22"/>
  <c r="D23" i="22"/>
  <c r="C24" i="22"/>
  <c r="D24" i="22"/>
  <c r="C25" i="22"/>
  <c r="D25" i="22"/>
  <c r="C26" i="22"/>
  <c r="D26" i="22"/>
  <c r="C27" i="22"/>
  <c r="D27" i="22"/>
  <c r="C28" i="22"/>
  <c r="D28" i="22"/>
  <c r="C29" i="22"/>
  <c r="D29" i="22"/>
  <c r="C30" i="22"/>
  <c r="D30" i="22"/>
  <c r="C31" i="22"/>
  <c r="D31" i="22"/>
  <c r="C32" i="22"/>
  <c r="D32" i="22"/>
  <c r="C33" i="22"/>
  <c r="D33" i="22"/>
  <c r="C34" i="22"/>
  <c r="D34" i="22"/>
  <c r="C35" i="22"/>
  <c r="D35" i="22"/>
  <c r="C36" i="22"/>
  <c r="D36" i="22"/>
  <c r="C37" i="22"/>
  <c r="D37" i="22"/>
  <c r="C38" i="22"/>
  <c r="D38" i="22"/>
  <c r="C39" i="22"/>
  <c r="D39" i="22"/>
  <c r="C40" i="22"/>
  <c r="D40" i="22"/>
  <c r="C41" i="22"/>
  <c r="D41" i="22"/>
  <c r="C42" i="22"/>
  <c r="D42" i="22"/>
  <c r="C43" i="22"/>
  <c r="D43" i="22"/>
  <c r="C44" i="22"/>
  <c r="D44" i="22"/>
  <c r="C45" i="22"/>
  <c r="D45" i="22"/>
  <c r="C46" i="22"/>
  <c r="D46" i="22"/>
  <c r="C47" i="22"/>
  <c r="D47" i="22"/>
  <c r="C48" i="22"/>
  <c r="D48" i="22"/>
  <c r="D7" i="22"/>
  <c r="C7" i="22"/>
  <c r="H49" i="21" l="1"/>
  <c r="H48" i="22"/>
  <c r="H45" i="22"/>
  <c r="H41" i="22"/>
  <c r="H37" i="22"/>
  <c r="H33" i="22"/>
  <c r="H29" i="22"/>
  <c r="H25" i="22"/>
  <c r="H21" i="22"/>
  <c r="H17" i="22"/>
  <c r="H13" i="22"/>
  <c r="H9" i="22"/>
  <c r="H46" i="22"/>
  <c r="H44" i="22"/>
  <c r="H42" i="22"/>
  <c r="H40" i="22"/>
  <c r="H38" i="22"/>
  <c r="H36" i="22"/>
  <c r="H34" i="22"/>
  <c r="H32" i="22"/>
  <c r="H30" i="22"/>
  <c r="H28" i="22"/>
  <c r="H26" i="22"/>
  <c r="H24" i="22"/>
  <c r="H22" i="22"/>
  <c r="H7" i="22"/>
  <c r="H20" i="22"/>
  <c r="H18" i="22"/>
  <c r="H16" i="22"/>
  <c r="H14" i="22"/>
  <c r="H12" i="22"/>
  <c r="H10" i="22"/>
  <c r="H8" i="22"/>
  <c r="H43" i="22"/>
  <c r="H39" i="22"/>
  <c r="H35" i="22"/>
  <c r="H31" i="22"/>
  <c r="H27" i="22"/>
  <c r="H23" i="22"/>
  <c r="H19" i="22"/>
  <c r="H15" i="22"/>
  <c r="H11" i="22"/>
  <c r="H47" i="22"/>
  <c r="C49" i="22"/>
  <c r="G49" i="22"/>
  <c r="D49" i="22"/>
  <c r="B49" i="22"/>
  <c r="H49" i="22" l="1"/>
  <c r="B49" i="21" l="1"/>
  <c r="B49" i="20" l="1"/>
</calcChain>
</file>

<file path=xl/sharedStrings.xml><?xml version="1.0" encoding="utf-8"?>
<sst xmlns="http://schemas.openxmlformats.org/spreadsheetml/2006/main" count="170" uniqueCount="62">
  <si>
    <t>Муниципальное образование</t>
  </si>
  <si>
    <t>Шелеховский район</t>
  </si>
  <si>
    <t>ВСЕГО</t>
  </si>
  <si>
    <t>Кол-во человек районныйсуд</t>
  </si>
  <si>
    <t>Количество печатных листов</t>
  </si>
  <si>
    <t xml:space="preserve">Город Иркутск 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</si>
  <si>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</si>
  <si>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</si>
  <si>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</si>
  <si>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</si>
  <si>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«город Тулун»</t>
  </si>
  <si>
    <t>Муниципальное образование города Усолье-Сибирское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</si>
  <si>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</si>
  <si>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</si>
  <si>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«Ангарский городской округ»</t>
  </si>
  <si>
    <t>Муниципальное образование «Аларский район»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</si>
  <si>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</si>
  <si>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</si>
  <si>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</si>
  <si>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</si>
  <si>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</si>
  <si>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</si>
  <si>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</si>
  <si>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</si>
  <si>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</si>
  <si>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</si>
  <si>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</si>
  <si>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</si>
  <si>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</si>
  <si>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</si>
  <si>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</si>
  <si>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</si>
  <si>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</si>
  <si>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</si>
  <si>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</si>
  <si>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</si>
  <si>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</si>
  <si>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</si>
  <si>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</si>
  <si>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</si>
  <si>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</si>
  <si>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</si>
  <si>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</si>
  <si>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</si>
  <si>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</si>
  <si>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</si>
  <si>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канцелярия 10</t>
  </si>
  <si>
    <t>Выделено 406 тыс</t>
  </si>
  <si>
    <t>почтовые 50</t>
  </si>
  <si>
    <t>Выделено 6060 тыс</t>
  </si>
  <si>
    <t>Выделено 663,2 тыс</t>
  </si>
  <si>
    <t>Кацелярские расходы (руб)</t>
  </si>
  <si>
    <t>Почтовые расходы (руб)</t>
  </si>
  <si>
    <t>Расходы на публикацию в СМИ (руб)</t>
  </si>
  <si>
    <t>Средние расценки за 1 печатный лист (руб)</t>
  </si>
  <si>
    <t>Расчетный объем субвенции (руб)</t>
  </si>
  <si>
    <t>Сумма субвенции (тыс. рублей)</t>
  </si>
  <si>
    <t>средняя расценка за 1 печатный лист (6060000-653750-3268750)/108,96=19617,29</t>
  </si>
  <si>
    <r>
      <rPr>
        <b/>
        <sz val="12"/>
        <rFont val="Times New Roman"/>
        <family val="1"/>
        <charset val="204"/>
      </rPr>
      <t xml:space="preserve">Расчет распределения бюджетных ассигнований предоставляемых в 2018 году местным бюджетам для реализации переданных исполнительно-распорядительным органам муниципальных образований полномочий по составлению (изменению) списков кандидатов в присяжные заседатели федеральных судов общей юрисдикции в Российской Федерации    </t>
    </r>
    <r>
      <rPr>
        <sz val="12"/>
        <rFont val="Times New Roman"/>
        <family val="1"/>
        <charset val="204"/>
      </rPr>
      <t xml:space="preserve">                                                </t>
    </r>
  </si>
  <si>
    <r>
      <rPr>
        <b/>
        <sz val="12"/>
        <rFont val="Times New Roman"/>
        <family val="1"/>
        <charset val="204"/>
      </rPr>
      <t xml:space="preserve">Расчет распределения бюджетных ассигнований предоставляемых в 2019 году местным бюджетам для реализации переданных исполнительно-распорядительным органам муниципальных образований полномочий по составлению (изменению) списков кандидатов в присяжные заседатели федеральных судов общей юрисдикции в Российской Федерации    </t>
    </r>
    <r>
      <rPr>
        <sz val="12"/>
        <rFont val="Times New Roman"/>
        <family val="1"/>
        <charset val="204"/>
      </rPr>
      <t xml:space="preserve">                                                </t>
    </r>
  </si>
  <si>
    <t>средняя расценка за 1 печатный лист (406000-45760-228800)/7,63=17226,74</t>
  </si>
  <si>
    <r>
      <rPr>
        <b/>
        <sz val="12"/>
        <rFont val="Times New Roman"/>
        <family val="1"/>
        <charset val="204"/>
      </rPr>
      <t xml:space="preserve">Расчет распределения бюджетных ассигнований предоставляемых в 2020 году местным бюджетам для реализации переданных исполнительно-распорядительным органам муниципальных образований полномочий по составлению (изменению) списков кандидатов в присяжные заседатели федеральных судов общей юрисдикции в Российской Федерации    </t>
    </r>
    <r>
      <rPr>
        <sz val="12"/>
        <rFont val="Times New Roman"/>
        <family val="1"/>
        <charset val="204"/>
      </rPr>
      <t xml:space="preserve">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</si>
</sst>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14" fontId="2" fillId="0" borderId="0" xfId="0" applyNumberFormat="1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Normal="100" zoomScaleSheetLayoutView="100"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D51" sqref="D51"/>
    </sheetView>
  </sheetViews>
  <sheetFormatPr defaultRowHeight="15.75" x14ac:dyDescent="0.25"/>
  <cols>
    <col min="1" max="1" width="62" style="3" customWidth="1"/>
    <col min="2" max="2" width="12.5703125" style="3" customWidth="1"/>
    <col min="3" max="5" width="14" style="9" customWidth="1"/>
    <col min="6" max="6" width="15" style="9" customWidth="1"/>
    <col min="7" max="9" width="14" style="9" customWidth="1"/>
    <col min="10" max="16384" width="9.140625" style="3"/>
  </cols>
  <sheetData>
    <row r="1" spans="1:9" ht="63" customHeight="1" x14ac:dyDescent="0.25">
      <c r="A1" s="31" t="s">
        <v>61</v>
      </c>
      <c r="B1" s="31"/>
      <c r="C1" s="31"/>
      <c r="D1" s="31"/>
      <c r="E1" s="31"/>
      <c r="F1" s="31"/>
      <c r="G1" s="31"/>
      <c r="H1" s="31"/>
      <c r="I1" s="31"/>
    </row>
    <row r="2" spans="1:9" ht="15" customHeight="1" x14ac:dyDescent="0.25">
      <c r="A2" s="30" t="s">
        <v>0</v>
      </c>
      <c r="B2" s="30" t="s">
        <v>3</v>
      </c>
      <c r="C2" s="30" t="s">
        <v>51</v>
      </c>
      <c r="D2" s="30" t="s">
        <v>52</v>
      </c>
      <c r="E2" s="30" t="s">
        <v>4</v>
      </c>
      <c r="F2" s="30" t="s">
        <v>54</v>
      </c>
      <c r="G2" s="30" t="s">
        <v>53</v>
      </c>
      <c r="H2" s="30" t="s">
        <v>55</v>
      </c>
      <c r="I2" s="30" t="s">
        <v>56</v>
      </c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ht="50.25" customHeight="1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s="4" customFormat="1" x14ac:dyDescent="0.25">
      <c r="A6" s="7">
        <v>1</v>
      </c>
      <c r="B6" s="8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</row>
    <row r="7" spans="1:9" s="4" customFormat="1" x14ac:dyDescent="0.25">
      <c r="A7" s="11" t="s">
        <v>14</v>
      </c>
      <c r="B7" s="19">
        <v>275</v>
      </c>
      <c r="C7" s="12">
        <f>B7*10</f>
        <v>2750</v>
      </c>
      <c r="D7" s="12">
        <f>B7*50</f>
        <v>13750</v>
      </c>
      <c r="E7" s="12">
        <v>0.49</v>
      </c>
      <c r="F7" s="12">
        <v>49070.71</v>
      </c>
      <c r="G7" s="12">
        <f>E7*F7</f>
        <v>24044.65</v>
      </c>
      <c r="H7" s="12">
        <f>C7+D7+G7</f>
        <v>40544.65</v>
      </c>
      <c r="I7" s="13">
        <v>40.5</v>
      </c>
    </row>
    <row r="8" spans="1:9" s="5" customFormat="1" x14ac:dyDescent="0.25">
      <c r="A8" s="11" t="s">
        <v>6</v>
      </c>
      <c r="B8" s="20">
        <v>292</v>
      </c>
      <c r="C8" s="12">
        <f t="shared" ref="C8:C48" si="0">B8*10</f>
        <v>2920</v>
      </c>
      <c r="D8" s="12">
        <f t="shared" ref="D8:D48" si="1">B8*50</f>
        <v>14600</v>
      </c>
      <c r="E8" s="25">
        <v>0.52</v>
      </c>
      <c r="F8" s="12">
        <v>49070.71</v>
      </c>
      <c r="G8" s="12">
        <f t="shared" ref="G8:G48" si="2">E8*F8</f>
        <v>25516.77</v>
      </c>
      <c r="H8" s="12">
        <f t="shared" ref="H8:H48" si="3">C8+D8+G8</f>
        <v>43036.77</v>
      </c>
      <c r="I8" s="14">
        <v>43</v>
      </c>
    </row>
    <row r="9" spans="1:9" s="4" customFormat="1" x14ac:dyDescent="0.25">
      <c r="A9" s="11" t="s">
        <v>7</v>
      </c>
      <c r="B9" s="21">
        <v>90</v>
      </c>
      <c r="C9" s="12">
        <f t="shared" si="0"/>
        <v>900</v>
      </c>
      <c r="D9" s="12">
        <f t="shared" si="1"/>
        <v>4500</v>
      </c>
      <c r="E9" s="26">
        <v>0.16</v>
      </c>
      <c r="F9" s="12">
        <v>49070.71</v>
      </c>
      <c r="G9" s="12">
        <f t="shared" si="2"/>
        <v>7851.31</v>
      </c>
      <c r="H9" s="12">
        <f t="shared" si="3"/>
        <v>13251.31</v>
      </c>
      <c r="I9" s="13">
        <v>13.2</v>
      </c>
    </row>
    <row r="10" spans="1:9" s="4" customFormat="1" ht="36" customHeight="1" x14ac:dyDescent="0.25">
      <c r="A10" s="16" t="s">
        <v>5</v>
      </c>
      <c r="B10" s="21">
        <v>938</v>
      </c>
      <c r="C10" s="12">
        <f t="shared" si="0"/>
        <v>9380</v>
      </c>
      <c r="D10" s="12">
        <f t="shared" si="1"/>
        <v>46900</v>
      </c>
      <c r="E10" s="26">
        <v>1.68</v>
      </c>
      <c r="F10" s="12">
        <v>49070.71</v>
      </c>
      <c r="G10" s="12">
        <f t="shared" si="2"/>
        <v>82438.789999999994</v>
      </c>
      <c r="H10" s="12">
        <f t="shared" si="3"/>
        <v>138718.79</v>
      </c>
      <c r="I10" s="13">
        <v>138.69999999999999</v>
      </c>
    </row>
    <row r="11" spans="1:9" s="4" customFormat="1" x14ac:dyDescent="0.25">
      <c r="A11" s="11" t="s">
        <v>8</v>
      </c>
      <c r="B11" s="21">
        <v>44</v>
      </c>
      <c r="C11" s="12">
        <f t="shared" si="0"/>
        <v>440</v>
      </c>
      <c r="D11" s="12">
        <f t="shared" si="1"/>
        <v>2200</v>
      </c>
      <c r="E11" s="26">
        <v>0.08</v>
      </c>
      <c r="F11" s="12">
        <v>49070.71</v>
      </c>
      <c r="G11" s="12">
        <f t="shared" si="2"/>
        <v>3925.66</v>
      </c>
      <c r="H11" s="12">
        <f t="shared" si="3"/>
        <v>6565.66</v>
      </c>
      <c r="I11" s="13">
        <v>6.6</v>
      </c>
    </row>
    <row r="12" spans="1:9" s="4" customFormat="1" x14ac:dyDescent="0.25">
      <c r="A12" s="11" t="s">
        <v>9</v>
      </c>
      <c r="B12" s="19">
        <v>44</v>
      </c>
      <c r="C12" s="12">
        <f t="shared" si="0"/>
        <v>440</v>
      </c>
      <c r="D12" s="12">
        <f t="shared" si="1"/>
        <v>2200</v>
      </c>
      <c r="E12" s="12">
        <v>0.08</v>
      </c>
      <c r="F12" s="12">
        <v>49070.71</v>
      </c>
      <c r="G12" s="12">
        <f t="shared" si="2"/>
        <v>3925.66</v>
      </c>
      <c r="H12" s="12">
        <f t="shared" si="3"/>
        <v>6565.66</v>
      </c>
      <c r="I12" s="13">
        <v>6.6</v>
      </c>
    </row>
    <row r="13" spans="1:9" s="4" customFormat="1" x14ac:dyDescent="0.25">
      <c r="A13" s="11" t="s">
        <v>10</v>
      </c>
      <c r="B13" s="19">
        <v>119</v>
      </c>
      <c r="C13" s="12">
        <f t="shared" si="0"/>
        <v>1190</v>
      </c>
      <c r="D13" s="12">
        <f t="shared" si="1"/>
        <v>5950</v>
      </c>
      <c r="E13" s="12">
        <v>0</v>
      </c>
      <c r="F13" s="12">
        <v>49070.71</v>
      </c>
      <c r="G13" s="12">
        <f t="shared" si="2"/>
        <v>0</v>
      </c>
      <c r="H13" s="12">
        <f t="shared" si="3"/>
        <v>7140</v>
      </c>
      <c r="I13" s="13">
        <v>7.1</v>
      </c>
    </row>
    <row r="14" spans="1:9" s="4" customFormat="1" x14ac:dyDescent="0.25">
      <c r="A14" s="11" t="s">
        <v>11</v>
      </c>
      <c r="B14" s="21">
        <v>201</v>
      </c>
      <c r="C14" s="12">
        <f t="shared" si="0"/>
        <v>2010</v>
      </c>
      <c r="D14" s="12">
        <f t="shared" si="1"/>
        <v>10050</v>
      </c>
      <c r="E14" s="26">
        <v>0.36</v>
      </c>
      <c r="F14" s="12">
        <v>49070.71</v>
      </c>
      <c r="G14" s="12">
        <f t="shared" si="2"/>
        <v>17665.46</v>
      </c>
      <c r="H14" s="12">
        <f t="shared" si="3"/>
        <v>29725.46</v>
      </c>
      <c r="I14" s="13">
        <v>29.7</v>
      </c>
    </row>
    <row r="15" spans="1:9" s="4" customFormat="1" x14ac:dyDescent="0.25">
      <c r="A15" s="11" t="s">
        <v>12</v>
      </c>
      <c r="B15" s="19">
        <v>110</v>
      </c>
      <c r="C15" s="12">
        <f t="shared" si="0"/>
        <v>1100</v>
      </c>
      <c r="D15" s="12">
        <f t="shared" si="1"/>
        <v>5500</v>
      </c>
      <c r="E15" s="12">
        <v>0.2</v>
      </c>
      <c r="F15" s="12">
        <v>49070.71</v>
      </c>
      <c r="G15" s="12">
        <f t="shared" si="2"/>
        <v>9814.14</v>
      </c>
      <c r="H15" s="12">
        <f t="shared" si="3"/>
        <v>16414.14</v>
      </c>
      <c r="I15" s="13">
        <v>16.399999999999999</v>
      </c>
    </row>
    <row r="16" spans="1:9" s="4" customFormat="1" x14ac:dyDescent="0.25">
      <c r="A16" s="11" t="s">
        <v>13</v>
      </c>
      <c r="B16" s="21">
        <v>204</v>
      </c>
      <c r="C16" s="12">
        <f t="shared" si="0"/>
        <v>2040</v>
      </c>
      <c r="D16" s="12">
        <f t="shared" si="1"/>
        <v>10200</v>
      </c>
      <c r="E16" s="26">
        <v>0.36</v>
      </c>
      <c r="F16" s="12">
        <v>49070.71</v>
      </c>
      <c r="G16" s="12">
        <f t="shared" si="2"/>
        <v>17665.46</v>
      </c>
      <c r="H16" s="12">
        <f t="shared" si="3"/>
        <v>29905.46</v>
      </c>
      <c r="I16" s="13">
        <v>29.9</v>
      </c>
    </row>
    <row r="17" spans="1:9" s="4" customFormat="1" x14ac:dyDescent="0.25">
      <c r="A17" s="16" t="s">
        <v>15</v>
      </c>
      <c r="B17" s="19">
        <v>63</v>
      </c>
      <c r="C17" s="12">
        <f t="shared" si="0"/>
        <v>630</v>
      </c>
      <c r="D17" s="12">
        <f t="shared" si="1"/>
        <v>3150</v>
      </c>
      <c r="E17" s="12">
        <v>0.11</v>
      </c>
      <c r="F17" s="12">
        <v>49070.71</v>
      </c>
      <c r="G17" s="12">
        <f t="shared" si="2"/>
        <v>5397.78</v>
      </c>
      <c r="H17" s="12">
        <f t="shared" si="3"/>
        <v>9177.7800000000007</v>
      </c>
      <c r="I17" s="13">
        <v>9.1999999999999993</v>
      </c>
    </row>
    <row r="18" spans="1:9" s="4" customFormat="1" x14ac:dyDescent="0.25">
      <c r="A18" s="16" t="s">
        <v>16</v>
      </c>
      <c r="B18" s="21">
        <v>26</v>
      </c>
      <c r="C18" s="12">
        <f t="shared" si="0"/>
        <v>260</v>
      </c>
      <c r="D18" s="12">
        <f t="shared" si="1"/>
        <v>1300</v>
      </c>
      <c r="E18" s="26">
        <v>0</v>
      </c>
      <c r="F18" s="12">
        <v>49070.71</v>
      </c>
      <c r="G18" s="12">
        <f t="shared" si="2"/>
        <v>0</v>
      </c>
      <c r="H18" s="12">
        <f t="shared" si="3"/>
        <v>1560</v>
      </c>
      <c r="I18" s="13">
        <v>1.6</v>
      </c>
    </row>
    <row r="19" spans="1:9" s="4" customFormat="1" x14ac:dyDescent="0.25">
      <c r="A19" s="16" t="s">
        <v>17</v>
      </c>
      <c r="B19" s="19">
        <v>44</v>
      </c>
      <c r="C19" s="12">
        <f t="shared" si="0"/>
        <v>440</v>
      </c>
      <c r="D19" s="12">
        <f t="shared" si="1"/>
        <v>2200</v>
      </c>
      <c r="E19" s="12">
        <v>0.08</v>
      </c>
      <c r="F19" s="12">
        <v>49070.71</v>
      </c>
      <c r="G19" s="12">
        <f t="shared" si="2"/>
        <v>3925.66</v>
      </c>
      <c r="H19" s="12">
        <f t="shared" si="3"/>
        <v>6565.66</v>
      </c>
      <c r="I19" s="13">
        <v>6.6</v>
      </c>
    </row>
    <row r="20" spans="1:9" s="4" customFormat="1" x14ac:dyDescent="0.25">
      <c r="A20" s="16" t="s">
        <v>18</v>
      </c>
      <c r="B20" s="21">
        <v>88</v>
      </c>
      <c r="C20" s="12">
        <f t="shared" si="0"/>
        <v>880</v>
      </c>
      <c r="D20" s="12">
        <f t="shared" si="1"/>
        <v>4400</v>
      </c>
      <c r="E20" s="26">
        <v>0.16</v>
      </c>
      <c r="F20" s="12">
        <v>49070.71</v>
      </c>
      <c r="G20" s="12">
        <f t="shared" si="2"/>
        <v>7851.31</v>
      </c>
      <c r="H20" s="12">
        <f t="shared" si="3"/>
        <v>13131.31</v>
      </c>
      <c r="I20" s="13">
        <v>13.1</v>
      </c>
    </row>
    <row r="21" spans="1:9" s="4" customFormat="1" x14ac:dyDescent="0.25">
      <c r="A21" s="16" t="s">
        <v>19</v>
      </c>
      <c r="B21" s="19">
        <v>36</v>
      </c>
      <c r="C21" s="12">
        <f t="shared" si="0"/>
        <v>360</v>
      </c>
      <c r="D21" s="12">
        <f t="shared" si="1"/>
        <v>1800</v>
      </c>
      <c r="E21" s="12">
        <v>0.06</v>
      </c>
      <c r="F21" s="12">
        <v>49070.71</v>
      </c>
      <c r="G21" s="12">
        <f t="shared" si="2"/>
        <v>2944.24</v>
      </c>
      <c r="H21" s="12">
        <f t="shared" si="3"/>
        <v>5104.24</v>
      </c>
      <c r="I21" s="13">
        <v>5.0999999999999996</v>
      </c>
    </row>
    <row r="22" spans="1:9" s="4" customFormat="1" x14ac:dyDescent="0.25">
      <c r="A22" s="16" t="s">
        <v>20</v>
      </c>
      <c r="B22" s="19">
        <v>70</v>
      </c>
      <c r="C22" s="12">
        <f t="shared" si="0"/>
        <v>700</v>
      </c>
      <c r="D22" s="12">
        <f t="shared" si="1"/>
        <v>3500</v>
      </c>
      <c r="E22" s="12">
        <v>0.1</v>
      </c>
      <c r="F22" s="12">
        <v>49070.71</v>
      </c>
      <c r="G22" s="12">
        <f t="shared" si="2"/>
        <v>4907.07</v>
      </c>
      <c r="H22" s="12">
        <f t="shared" si="3"/>
        <v>9107.07</v>
      </c>
      <c r="I22" s="13">
        <v>9.1</v>
      </c>
    </row>
    <row r="23" spans="1:9" s="4" customFormat="1" x14ac:dyDescent="0.25">
      <c r="A23" s="16" t="s">
        <v>21</v>
      </c>
      <c r="B23" s="19">
        <v>44</v>
      </c>
      <c r="C23" s="12">
        <f t="shared" si="0"/>
        <v>440</v>
      </c>
      <c r="D23" s="12">
        <f t="shared" si="1"/>
        <v>2200</v>
      </c>
      <c r="E23" s="12">
        <v>0.08</v>
      </c>
      <c r="F23" s="12">
        <v>49070.71</v>
      </c>
      <c r="G23" s="12">
        <f t="shared" si="2"/>
        <v>3925.66</v>
      </c>
      <c r="H23" s="12">
        <f t="shared" si="3"/>
        <v>6565.66</v>
      </c>
      <c r="I23" s="13">
        <v>6.6</v>
      </c>
    </row>
    <row r="24" spans="1:9" s="4" customFormat="1" x14ac:dyDescent="0.25">
      <c r="A24" s="16" t="s">
        <v>22</v>
      </c>
      <c r="B24" s="19">
        <v>85</v>
      </c>
      <c r="C24" s="12">
        <f t="shared" si="0"/>
        <v>850</v>
      </c>
      <c r="D24" s="12">
        <f t="shared" si="1"/>
        <v>4250</v>
      </c>
      <c r="E24" s="12">
        <v>0.15</v>
      </c>
      <c r="F24" s="12">
        <v>49070.71</v>
      </c>
      <c r="G24" s="12">
        <f t="shared" si="2"/>
        <v>7360.61</v>
      </c>
      <c r="H24" s="12">
        <f t="shared" si="3"/>
        <v>12460.61</v>
      </c>
      <c r="I24" s="13">
        <v>12.5</v>
      </c>
    </row>
    <row r="25" spans="1:9" s="4" customFormat="1" x14ac:dyDescent="0.25">
      <c r="A25" s="16" t="s">
        <v>23</v>
      </c>
      <c r="B25" s="21">
        <v>42</v>
      </c>
      <c r="C25" s="12">
        <f t="shared" si="0"/>
        <v>420</v>
      </c>
      <c r="D25" s="12">
        <f t="shared" si="1"/>
        <v>2100</v>
      </c>
      <c r="E25" s="26">
        <v>0.08</v>
      </c>
      <c r="F25" s="12">
        <v>49070.71</v>
      </c>
      <c r="G25" s="12">
        <f t="shared" si="2"/>
        <v>3925.66</v>
      </c>
      <c r="H25" s="12">
        <f t="shared" si="3"/>
        <v>6445.66</v>
      </c>
      <c r="I25" s="13">
        <v>6.4</v>
      </c>
    </row>
    <row r="26" spans="1:9" s="4" customFormat="1" x14ac:dyDescent="0.25">
      <c r="A26" s="16" t="s">
        <v>24</v>
      </c>
      <c r="B26" s="19">
        <v>210</v>
      </c>
      <c r="C26" s="12">
        <f t="shared" si="0"/>
        <v>2100</v>
      </c>
      <c r="D26" s="12">
        <f t="shared" si="1"/>
        <v>10500</v>
      </c>
      <c r="E26" s="12">
        <v>0.38</v>
      </c>
      <c r="F26" s="12">
        <v>49070.71</v>
      </c>
      <c r="G26" s="12">
        <f t="shared" si="2"/>
        <v>18646.87</v>
      </c>
      <c r="H26" s="12">
        <f t="shared" si="3"/>
        <v>31246.87</v>
      </c>
      <c r="I26" s="13">
        <v>31.2</v>
      </c>
    </row>
    <row r="27" spans="1:9" s="4" customFormat="1" ht="31.5" x14ac:dyDescent="0.25">
      <c r="A27" s="16" t="s">
        <v>25</v>
      </c>
      <c r="B27" s="19">
        <v>44</v>
      </c>
      <c r="C27" s="12">
        <f t="shared" si="0"/>
        <v>440</v>
      </c>
      <c r="D27" s="12">
        <f t="shared" si="1"/>
        <v>2200</v>
      </c>
      <c r="E27" s="12">
        <v>0.08</v>
      </c>
      <c r="F27" s="12">
        <v>49070.71</v>
      </c>
      <c r="G27" s="12">
        <f t="shared" si="2"/>
        <v>3925.66</v>
      </c>
      <c r="H27" s="12">
        <f t="shared" si="3"/>
        <v>6565.66</v>
      </c>
      <c r="I27" s="13">
        <v>6.6</v>
      </c>
    </row>
    <row r="28" spans="1:9" s="4" customFormat="1" x14ac:dyDescent="0.25">
      <c r="A28" s="16" t="s">
        <v>26</v>
      </c>
      <c r="B28" s="19">
        <v>44</v>
      </c>
      <c r="C28" s="12">
        <f t="shared" si="0"/>
        <v>440</v>
      </c>
      <c r="D28" s="12">
        <f t="shared" si="1"/>
        <v>2200</v>
      </c>
      <c r="E28" s="12">
        <v>0.08</v>
      </c>
      <c r="F28" s="12">
        <v>49070.71</v>
      </c>
      <c r="G28" s="12">
        <f t="shared" si="2"/>
        <v>3925.66</v>
      </c>
      <c r="H28" s="12">
        <f t="shared" si="3"/>
        <v>6565.66</v>
      </c>
      <c r="I28" s="13">
        <v>6.6</v>
      </c>
    </row>
    <row r="29" spans="1:9" s="5" customFormat="1" x14ac:dyDescent="0.25">
      <c r="A29" s="17" t="s">
        <v>27</v>
      </c>
      <c r="B29" s="22">
        <v>44</v>
      </c>
      <c r="C29" s="12">
        <f t="shared" si="0"/>
        <v>440</v>
      </c>
      <c r="D29" s="12">
        <f t="shared" si="1"/>
        <v>2200</v>
      </c>
      <c r="E29" s="27">
        <v>0.08</v>
      </c>
      <c r="F29" s="12">
        <v>49070.71</v>
      </c>
      <c r="G29" s="12">
        <f t="shared" si="2"/>
        <v>3925.66</v>
      </c>
      <c r="H29" s="12">
        <f t="shared" si="3"/>
        <v>6565.66</v>
      </c>
      <c r="I29" s="13">
        <v>6.6</v>
      </c>
    </row>
    <row r="30" spans="1:9" s="4" customFormat="1" x14ac:dyDescent="0.25">
      <c r="A30" s="16" t="s">
        <v>28</v>
      </c>
      <c r="B30" s="19">
        <v>44</v>
      </c>
      <c r="C30" s="12">
        <f t="shared" si="0"/>
        <v>440</v>
      </c>
      <c r="D30" s="12">
        <f t="shared" si="1"/>
        <v>2200</v>
      </c>
      <c r="E30" s="12">
        <v>0.08</v>
      </c>
      <c r="F30" s="12">
        <v>49070.71</v>
      </c>
      <c r="G30" s="12">
        <f t="shared" si="2"/>
        <v>3925.66</v>
      </c>
      <c r="H30" s="12">
        <f t="shared" si="3"/>
        <v>6565.66</v>
      </c>
      <c r="I30" s="13">
        <v>6.6</v>
      </c>
    </row>
    <row r="31" spans="1:9" s="4" customFormat="1" x14ac:dyDescent="0.25">
      <c r="A31" s="16" t="s">
        <v>29</v>
      </c>
      <c r="B31" s="19">
        <v>44</v>
      </c>
      <c r="C31" s="12">
        <f t="shared" si="0"/>
        <v>440</v>
      </c>
      <c r="D31" s="12">
        <f t="shared" si="1"/>
        <v>2200</v>
      </c>
      <c r="E31" s="12">
        <v>0.08</v>
      </c>
      <c r="F31" s="12">
        <v>49070.71</v>
      </c>
      <c r="G31" s="12">
        <f t="shared" si="2"/>
        <v>3925.66</v>
      </c>
      <c r="H31" s="12">
        <f t="shared" si="3"/>
        <v>6565.66</v>
      </c>
      <c r="I31" s="13">
        <v>6.6</v>
      </c>
    </row>
    <row r="32" spans="1:9" s="4" customFormat="1" x14ac:dyDescent="0.25">
      <c r="A32" s="16" t="s">
        <v>30</v>
      </c>
      <c r="B32" s="19">
        <v>44</v>
      </c>
      <c r="C32" s="12">
        <f t="shared" si="0"/>
        <v>440</v>
      </c>
      <c r="D32" s="12">
        <f t="shared" si="1"/>
        <v>2200</v>
      </c>
      <c r="E32" s="12">
        <v>0.08</v>
      </c>
      <c r="F32" s="12">
        <v>49070.71</v>
      </c>
      <c r="G32" s="12">
        <f t="shared" si="2"/>
        <v>3925.66</v>
      </c>
      <c r="H32" s="12">
        <f t="shared" si="3"/>
        <v>6565.66</v>
      </c>
      <c r="I32" s="13">
        <v>6.6</v>
      </c>
    </row>
    <row r="33" spans="1:9" s="4" customFormat="1" x14ac:dyDescent="0.25">
      <c r="A33" s="16" t="s">
        <v>31</v>
      </c>
      <c r="B33" s="19">
        <v>87</v>
      </c>
      <c r="C33" s="12">
        <f t="shared" si="0"/>
        <v>870</v>
      </c>
      <c r="D33" s="12">
        <f t="shared" si="1"/>
        <v>4350</v>
      </c>
      <c r="E33" s="12">
        <v>0.16</v>
      </c>
      <c r="F33" s="12">
        <v>49070.71</v>
      </c>
      <c r="G33" s="12">
        <f t="shared" si="2"/>
        <v>7851.31</v>
      </c>
      <c r="H33" s="12">
        <f t="shared" si="3"/>
        <v>13071.31</v>
      </c>
      <c r="I33" s="13">
        <v>13.1</v>
      </c>
    </row>
    <row r="34" spans="1:9" s="5" customFormat="1" x14ac:dyDescent="0.25">
      <c r="A34" s="17" t="s">
        <v>32</v>
      </c>
      <c r="B34" s="22">
        <v>218</v>
      </c>
      <c r="C34" s="12">
        <f t="shared" si="0"/>
        <v>2180</v>
      </c>
      <c r="D34" s="12">
        <f t="shared" si="1"/>
        <v>10900</v>
      </c>
      <c r="E34" s="27">
        <v>0.39</v>
      </c>
      <c r="F34" s="12">
        <v>49070.71</v>
      </c>
      <c r="G34" s="12">
        <f t="shared" si="2"/>
        <v>19137.580000000002</v>
      </c>
      <c r="H34" s="12">
        <f t="shared" si="3"/>
        <v>32217.58</v>
      </c>
      <c r="I34" s="14">
        <v>32.200000000000003</v>
      </c>
    </row>
    <row r="35" spans="1:9" s="4" customFormat="1" x14ac:dyDescent="0.25">
      <c r="A35" s="16" t="s">
        <v>33</v>
      </c>
      <c r="B35" s="19">
        <v>44</v>
      </c>
      <c r="C35" s="12">
        <f t="shared" si="0"/>
        <v>440</v>
      </c>
      <c r="D35" s="12">
        <f t="shared" si="1"/>
        <v>2200</v>
      </c>
      <c r="E35" s="12">
        <v>0.08</v>
      </c>
      <c r="F35" s="12">
        <v>49070.71</v>
      </c>
      <c r="G35" s="12">
        <f t="shared" si="2"/>
        <v>3925.66</v>
      </c>
      <c r="H35" s="12">
        <f t="shared" si="3"/>
        <v>6565.66</v>
      </c>
      <c r="I35" s="13">
        <v>6.6</v>
      </c>
    </row>
    <row r="36" spans="1:9" s="4" customFormat="1" x14ac:dyDescent="0.25">
      <c r="A36" s="16" t="s">
        <v>34</v>
      </c>
      <c r="B36" s="21">
        <v>44</v>
      </c>
      <c r="C36" s="12">
        <f t="shared" si="0"/>
        <v>440</v>
      </c>
      <c r="D36" s="12">
        <f t="shared" si="1"/>
        <v>2200</v>
      </c>
      <c r="E36" s="26">
        <v>0.08</v>
      </c>
      <c r="F36" s="12">
        <v>49070.71</v>
      </c>
      <c r="G36" s="12">
        <f t="shared" si="2"/>
        <v>3925.66</v>
      </c>
      <c r="H36" s="12">
        <f t="shared" si="3"/>
        <v>6565.66</v>
      </c>
      <c r="I36" s="13">
        <v>6.6</v>
      </c>
    </row>
    <row r="37" spans="1:9" s="4" customFormat="1" x14ac:dyDescent="0.25">
      <c r="A37" s="16" t="s">
        <v>35</v>
      </c>
      <c r="B37" s="19">
        <v>31</v>
      </c>
      <c r="C37" s="12">
        <f t="shared" si="0"/>
        <v>310</v>
      </c>
      <c r="D37" s="12">
        <f t="shared" si="1"/>
        <v>1550</v>
      </c>
      <c r="E37" s="12">
        <v>0.06</v>
      </c>
      <c r="F37" s="12">
        <v>49070.71</v>
      </c>
      <c r="G37" s="12">
        <f t="shared" si="2"/>
        <v>2944.24</v>
      </c>
      <c r="H37" s="12">
        <f t="shared" si="3"/>
        <v>4804.24</v>
      </c>
      <c r="I37" s="13">
        <v>4.8</v>
      </c>
    </row>
    <row r="38" spans="1:9" s="5" customFormat="1" x14ac:dyDescent="0.25">
      <c r="A38" s="17" t="s">
        <v>36</v>
      </c>
      <c r="B38" s="23">
        <v>88</v>
      </c>
      <c r="C38" s="12">
        <f t="shared" si="0"/>
        <v>880</v>
      </c>
      <c r="D38" s="12">
        <f t="shared" si="1"/>
        <v>4400</v>
      </c>
      <c r="E38" s="28">
        <v>0.16</v>
      </c>
      <c r="F38" s="12">
        <v>49070.71</v>
      </c>
      <c r="G38" s="12">
        <f t="shared" si="2"/>
        <v>7851.31</v>
      </c>
      <c r="H38" s="12">
        <f t="shared" si="3"/>
        <v>13131.31</v>
      </c>
      <c r="I38" s="14">
        <v>13.1</v>
      </c>
    </row>
    <row r="39" spans="1:9" s="4" customFormat="1" x14ac:dyDescent="0.25">
      <c r="A39" s="16" t="s">
        <v>37</v>
      </c>
      <c r="B39" s="19">
        <v>175</v>
      </c>
      <c r="C39" s="12">
        <f t="shared" si="0"/>
        <v>1750</v>
      </c>
      <c r="D39" s="12">
        <f t="shared" si="1"/>
        <v>8750</v>
      </c>
      <c r="E39" s="12">
        <v>0.3</v>
      </c>
      <c r="F39" s="12">
        <v>49070.71</v>
      </c>
      <c r="G39" s="12">
        <f t="shared" si="2"/>
        <v>14721.21</v>
      </c>
      <c r="H39" s="12">
        <f t="shared" si="3"/>
        <v>25221.21</v>
      </c>
      <c r="I39" s="13">
        <v>25.2</v>
      </c>
    </row>
    <row r="40" spans="1:9" s="4" customFormat="1" x14ac:dyDescent="0.25">
      <c r="A40" s="16" t="s">
        <v>38</v>
      </c>
      <c r="B40" s="21">
        <v>56</v>
      </c>
      <c r="C40" s="12">
        <f t="shared" si="0"/>
        <v>560</v>
      </c>
      <c r="D40" s="12">
        <f t="shared" si="1"/>
        <v>2800</v>
      </c>
      <c r="E40" s="26">
        <v>0.1</v>
      </c>
      <c r="F40" s="12">
        <v>49070.71</v>
      </c>
      <c r="G40" s="12">
        <f t="shared" si="2"/>
        <v>4907.07</v>
      </c>
      <c r="H40" s="12">
        <f t="shared" si="3"/>
        <v>8267.07</v>
      </c>
      <c r="I40" s="13">
        <v>8.3000000000000007</v>
      </c>
    </row>
    <row r="41" spans="1:9" s="4" customFormat="1" x14ac:dyDescent="0.25">
      <c r="A41" s="16" t="s">
        <v>39</v>
      </c>
      <c r="B41" s="19">
        <v>73</v>
      </c>
      <c r="C41" s="12">
        <f t="shared" si="0"/>
        <v>730</v>
      </c>
      <c r="D41" s="12">
        <f t="shared" si="1"/>
        <v>3650</v>
      </c>
      <c r="E41" s="12">
        <v>0.13</v>
      </c>
      <c r="F41" s="12">
        <v>49070.71</v>
      </c>
      <c r="G41" s="12">
        <f t="shared" si="2"/>
        <v>6379.19</v>
      </c>
      <c r="H41" s="12">
        <f t="shared" si="3"/>
        <v>10759.19</v>
      </c>
      <c r="I41" s="13">
        <v>10.8</v>
      </c>
    </row>
    <row r="42" spans="1:9" s="4" customFormat="1" x14ac:dyDescent="0.25">
      <c r="A42" s="16" t="s">
        <v>40</v>
      </c>
      <c r="B42" s="21">
        <v>21</v>
      </c>
      <c r="C42" s="12">
        <f t="shared" si="0"/>
        <v>210</v>
      </c>
      <c r="D42" s="12">
        <f t="shared" si="1"/>
        <v>1050</v>
      </c>
      <c r="E42" s="26">
        <v>0.04</v>
      </c>
      <c r="F42" s="12">
        <v>49070.71</v>
      </c>
      <c r="G42" s="12">
        <f t="shared" si="2"/>
        <v>1962.83</v>
      </c>
      <c r="H42" s="12">
        <f t="shared" si="3"/>
        <v>3222.83</v>
      </c>
      <c r="I42" s="13">
        <v>3.2</v>
      </c>
    </row>
    <row r="43" spans="1:9" s="4" customFormat="1" x14ac:dyDescent="0.25">
      <c r="A43" s="16" t="s">
        <v>41</v>
      </c>
      <c r="B43" s="19">
        <v>131</v>
      </c>
      <c r="C43" s="12">
        <f t="shared" si="0"/>
        <v>1310</v>
      </c>
      <c r="D43" s="12">
        <f t="shared" si="1"/>
        <v>6550</v>
      </c>
      <c r="E43" s="12">
        <v>0.23</v>
      </c>
      <c r="F43" s="12">
        <v>49070.71</v>
      </c>
      <c r="G43" s="12">
        <f t="shared" si="2"/>
        <v>11286.26</v>
      </c>
      <c r="H43" s="12">
        <f t="shared" si="3"/>
        <v>19146.259999999998</v>
      </c>
      <c r="I43" s="13">
        <v>19.100000000000001</v>
      </c>
    </row>
    <row r="44" spans="1:9" s="4" customFormat="1" ht="31.5" x14ac:dyDescent="0.25">
      <c r="A44" s="16" t="s">
        <v>42</v>
      </c>
      <c r="B44" s="21">
        <v>19</v>
      </c>
      <c r="C44" s="12">
        <f t="shared" si="0"/>
        <v>190</v>
      </c>
      <c r="D44" s="12">
        <f t="shared" si="1"/>
        <v>950</v>
      </c>
      <c r="E44" s="26">
        <v>0.03</v>
      </c>
      <c r="F44" s="12">
        <v>49070.71</v>
      </c>
      <c r="G44" s="12">
        <f t="shared" si="2"/>
        <v>1472.12</v>
      </c>
      <c r="H44" s="12">
        <f t="shared" si="3"/>
        <v>2612.12</v>
      </c>
      <c r="I44" s="13">
        <v>2.6</v>
      </c>
    </row>
    <row r="45" spans="1:9" s="4" customFormat="1" x14ac:dyDescent="0.25">
      <c r="A45" s="16" t="s">
        <v>43</v>
      </c>
      <c r="B45" s="19">
        <v>70</v>
      </c>
      <c r="C45" s="12">
        <f t="shared" si="0"/>
        <v>700</v>
      </c>
      <c r="D45" s="12">
        <f t="shared" si="1"/>
        <v>3500</v>
      </c>
      <c r="E45" s="12">
        <v>0.13</v>
      </c>
      <c r="F45" s="12">
        <v>49070.71</v>
      </c>
      <c r="G45" s="12">
        <f t="shared" si="2"/>
        <v>6379.19</v>
      </c>
      <c r="H45" s="12">
        <f t="shared" si="3"/>
        <v>10579.19</v>
      </c>
      <c r="I45" s="13">
        <v>10.5</v>
      </c>
    </row>
    <row r="46" spans="1:9" s="4" customFormat="1" ht="36.75" customHeight="1" x14ac:dyDescent="0.25">
      <c r="A46" s="16" t="s">
        <v>44</v>
      </c>
      <c r="B46" s="21">
        <v>87</v>
      </c>
      <c r="C46" s="12">
        <f t="shared" si="0"/>
        <v>870</v>
      </c>
      <c r="D46" s="12">
        <f t="shared" si="1"/>
        <v>4350</v>
      </c>
      <c r="E46" s="26">
        <v>0.16</v>
      </c>
      <c r="F46" s="12">
        <v>49070.71</v>
      </c>
      <c r="G46" s="12">
        <f t="shared" si="2"/>
        <v>7851.31</v>
      </c>
      <c r="H46" s="12">
        <f t="shared" si="3"/>
        <v>13071.31</v>
      </c>
      <c r="I46" s="13">
        <v>13.1</v>
      </c>
    </row>
    <row r="47" spans="1:9" s="4" customFormat="1" ht="27" customHeight="1" x14ac:dyDescent="0.25">
      <c r="A47" s="16" t="s">
        <v>1</v>
      </c>
      <c r="B47" s="21">
        <v>99</v>
      </c>
      <c r="C47" s="12">
        <f t="shared" si="0"/>
        <v>990</v>
      </c>
      <c r="D47" s="12">
        <f t="shared" si="1"/>
        <v>4950</v>
      </c>
      <c r="E47" s="26">
        <v>0.18</v>
      </c>
      <c r="F47" s="12">
        <v>49070.71</v>
      </c>
      <c r="G47" s="12">
        <f t="shared" si="2"/>
        <v>8832.73</v>
      </c>
      <c r="H47" s="12">
        <f t="shared" si="3"/>
        <v>14772.73</v>
      </c>
      <c r="I47" s="13">
        <v>14.7</v>
      </c>
    </row>
    <row r="48" spans="1:9" s="4" customFormat="1" ht="33" customHeight="1" x14ac:dyDescent="0.25">
      <c r="A48" s="16" t="s">
        <v>45</v>
      </c>
      <c r="B48" s="21">
        <v>44</v>
      </c>
      <c r="C48" s="12">
        <f t="shared" si="0"/>
        <v>440</v>
      </c>
      <c r="D48" s="12">
        <f t="shared" si="1"/>
        <v>2200</v>
      </c>
      <c r="E48" s="26">
        <v>0.08</v>
      </c>
      <c r="F48" s="12">
        <v>49070.71</v>
      </c>
      <c r="G48" s="12">
        <f t="shared" si="2"/>
        <v>3925.66</v>
      </c>
      <c r="H48" s="12">
        <f t="shared" si="3"/>
        <v>6565.66</v>
      </c>
      <c r="I48" s="13">
        <v>6.6</v>
      </c>
    </row>
    <row r="49" spans="1:9" s="4" customFormat="1" ht="29.25" customHeight="1" x14ac:dyDescent="0.25">
      <c r="A49" s="18" t="s">
        <v>2</v>
      </c>
      <c r="B49" s="19">
        <f t="shared" ref="B49" si="4">SUM(B7:B48)</f>
        <v>4576</v>
      </c>
      <c r="C49" s="12">
        <f>SUM(C7:C48)</f>
        <v>45760</v>
      </c>
      <c r="D49" s="12">
        <f t="shared" ref="D49:H49" si="5">SUM(D7:D48)</f>
        <v>228800</v>
      </c>
      <c r="E49" s="12">
        <f t="shared" si="5"/>
        <v>7.92</v>
      </c>
      <c r="F49" s="12">
        <v>49070.71</v>
      </c>
      <c r="G49" s="12">
        <f t="shared" si="5"/>
        <v>388640.05</v>
      </c>
      <c r="H49" s="12">
        <f t="shared" si="5"/>
        <v>663200.05000000005</v>
      </c>
      <c r="I49" s="13">
        <f>SUM(I7:I48)</f>
        <v>663.2</v>
      </c>
    </row>
    <row r="50" spans="1:9" ht="21.75" customHeight="1" x14ac:dyDescent="0.25">
      <c r="A50" s="6" t="s">
        <v>46</v>
      </c>
    </row>
    <row r="51" spans="1:9" ht="24.75" customHeight="1" x14ac:dyDescent="0.25">
      <c r="A51" s="6" t="s">
        <v>48</v>
      </c>
      <c r="F51" s="29"/>
      <c r="H51" s="29"/>
    </row>
    <row r="52" spans="1:9" ht="25.5" customHeight="1" x14ac:dyDescent="0.25">
      <c r="A52" s="6"/>
    </row>
    <row r="53" spans="1:9" ht="27.75" customHeight="1" x14ac:dyDescent="0.25">
      <c r="A53" s="6" t="s">
        <v>50</v>
      </c>
    </row>
  </sheetData>
  <mergeCells count="10">
    <mergeCell ref="A2:A5"/>
    <mergeCell ref="B2:B5"/>
    <mergeCell ref="A1:I1"/>
    <mergeCell ref="H2:H5"/>
    <mergeCell ref="I2:I5"/>
    <mergeCell ref="C2:C5"/>
    <mergeCell ref="D2:D5"/>
    <mergeCell ref="E2:E5"/>
    <mergeCell ref="F2:F5"/>
    <mergeCell ref="G2:G5"/>
  </mergeCells>
  <pageMargins left="0.25" right="0.25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workbookViewId="0">
      <pane ySplit="6" topLeftCell="A40" activePane="bottomLeft" state="frozen"/>
      <selection pane="bottomLeft" activeCell="H51" sqref="H51"/>
    </sheetView>
  </sheetViews>
  <sheetFormatPr defaultRowHeight="15.75" x14ac:dyDescent="0.25"/>
  <cols>
    <col min="1" max="1" width="58.42578125" style="3" customWidth="1"/>
    <col min="2" max="2" width="12.5703125" style="3" customWidth="1"/>
    <col min="3" max="3" width="14.5703125" style="9" customWidth="1"/>
    <col min="4" max="4" width="12.28515625" style="9" customWidth="1"/>
    <col min="5" max="5" width="13.85546875" style="9" customWidth="1"/>
    <col min="6" max="6" width="16" style="9" customWidth="1"/>
    <col min="7" max="7" width="14.42578125" style="9" customWidth="1"/>
    <col min="8" max="8" width="17.42578125" style="9" customWidth="1"/>
    <col min="9" max="9" width="16.140625" style="9" customWidth="1"/>
    <col min="10" max="16384" width="9.140625" style="3"/>
  </cols>
  <sheetData>
    <row r="1" spans="1:9" ht="63.75" customHeight="1" x14ac:dyDescent="0.25">
      <c r="A1" s="31" t="s">
        <v>59</v>
      </c>
      <c r="B1" s="31"/>
      <c r="C1" s="31"/>
      <c r="D1" s="31"/>
      <c r="E1" s="31"/>
      <c r="F1" s="31"/>
      <c r="G1" s="31"/>
      <c r="H1" s="31"/>
      <c r="I1" s="31"/>
    </row>
    <row r="2" spans="1:9" ht="15" customHeight="1" x14ac:dyDescent="0.25">
      <c r="A2" s="30" t="s">
        <v>0</v>
      </c>
      <c r="B2" s="30" t="s">
        <v>3</v>
      </c>
      <c r="C2" s="30" t="s">
        <v>51</v>
      </c>
      <c r="D2" s="30" t="s">
        <v>52</v>
      </c>
      <c r="E2" s="30" t="s">
        <v>4</v>
      </c>
      <c r="F2" s="30" t="s">
        <v>54</v>
      </c>
      <c r="G2" s="30" t="s">
        <v>53</v>
      </c>
      <c r="H2" s="30" t="s">
        <v>55</v>
      </c>
      <c r="I2" s="30" t="s">
        <v>56</v>
      </c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s="4" customFormat="1" x14ac:dyDescent="0.25">
      <c r="A6" s="15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</row>
    <row r="7" spans="1:9" s="4" customFormat="1" ht="31.5" x14ac:dyDescent="0.25">
      <c r="A7" s="11" t="s">
        <v>14</v>
      </c>
      <c r="B7" s="19">
        <v>275</v>
      </c>
      <c r="C7" s="12">
        <f>B7*10</f>
        <v>2750</v>
      </c>
      <c r="D7" s="12">
        <f>B7*50</f>
        <v>13750</v>
      </c>
      <c r="E7" s="12">
        <v>0.5</v>
      </c>
      <c r="F7" s="12">
        <v>17226.740000000002</v>
      </c>
      <c r="G7" s="12">
        <f>E7*F7</f>
        <v>8613.3700000000008</v>
      </c>
      <c r="H7" s="12">
        <f>C7+D7+G7</f>
        <v>25113.37</v>
      </c>
      <c r="I7" s="13">
        <v>25.1</v>
      </c>
    </row>
    <row r="8" spans="1:9" s="5" customFormat="1" x14ac:dyDescent="0.25">
      <c r="A8" s="11" t="s">
        <v>6</v>
      </c>
      <c r="B8" s="20">
        <v>292</v>
      </c>
      <c r="C8" s="12">
        <f t="shared" ref="C8:C48" si="0">B8*10</f>
        <v>2920</v>
      </c>
      <c r="D8" s="12">
        <f t="shared" ref="D8:D48" si="1">B8*50</f>
        <v>14600</v>
      </c>
      <c r="E8" s="12">
        <v>0.5</v>
      </c>
      <c r="F8" s="12">
        <v>17226.740000000002</v>
      </c>
      <c r="G8" s="12">
        <f t="shared" ref="G8:G48" si="2">E8*F8</f>
        <v>8613.3700000000008</v>
      </c>
      <c r="H8" s="12">
        <f t="shared" ref="H8:H48" si="3">C8+D8+G8</f>
        <v>26133.37</v>
      </c>
      <c r="I8" s="14">
        <v>26.1</v>
      </c>
    </row>
    <row r="9" spans="1:9" s="4" customFormat="1" x14ac:dyDescent="0.25">
      <c r="A9" s="11" t="s">
        <v>7</v>
      </c>
      <c r="B9" s="21">
        <v>90</v>
      </c>
      <c r="C9" s="12">
        <f t="shared" si="0"/>
        <v>900</v>
      </c>
      <c r="D9" s="12">
        <f t="shared" si="1"/>
        <v>4500</v>
      </c>
      <c r="E9" s="12">
        <v>0.2</v>
      </c>
      <c r="F9" s="12">
        <v>17226.740000000002</v>
      </c>
      <c r="G9" s="12">
        <f t="shared" si="2"/>
        <v>3445.35</v>
      </c>
      <c r="H9" s="12">
        <f t="shared" si="3"/>
        <v>8845.35</v>
      </c>
      <c r="I9" s="13">
        <v>8.8000000000000007</v>
      </c>
    </row>
    <row r="10" spans="1:9" s="4" customFormat="1" ht="24.75" customHeight="1" x14ac:dyDescent="0.25">
      <c r="A10" s="16" t="s">
        <v>5</v>
      </c>
      <c r="B10" s="21">
        <v>938</v>
      </c>
      <c r="C10" s="12">
        <f t="shared" si="0"/>
        <v>9380</v>
      </c>
      <c r="D10" s="12">
        <f t="shared" si="1"/>
        <v>46900</v>
      </c>
      <c r="E10" s="12">
        <v>1.6</v>
      </c>
      <c r="F10" s="12">
        <v>17226.740000000002</v>
      </c>
      <c r="G10" s="12">
        <f t="shared" si="2"/>
        <v>27562.78</v>
      </c>
      <c r="H10" s="12">
        <f t="shared" si="3"/>
        <v>83842.78</v>
      </c>
      <c r="I10" s="13">
        <v>83.8</v>
      </c>
    </row>
    <row r="11" spans="1:9" s="4" customFormat="1" x14ac:dyDescent="0.25">
      <c r="A11" s="11" t="s">
        <v>8</v>
      </c>
      <c r="B11" s="21">
        <v>44</v>
      </c>
      <c r="C11" s="12">
        <f t="shared" si="0"/>
        <v>440</v>
      </c>
      <c r="D11" s="12">
        <f t="shared" si="1"/>
        <v>2200</v>
      </c>
      <c r="E11" s="12">
        <v>7.0000000000000007E-2</v>
      </c>
      <c r="F11" s="12">
        <v>17226.740000000002</v>
      </c>
      <c r="G11" s="12">
        <f t="shared" si="2"/>
        <v>1205.8699999999999</v>
      </c>
      <c r="H11" s="12">
        <f t="shared" si="3"/>
        <v>3845.87</v>
      </c>
      <c r="I11" s="13">
        <v>3.8</v>
      </c>
    </row>
    <row r="12" spans="1:9" s="4" customFormat="1" x14ac:dyDescent="0.25">
      <c r="A12" s="11" t="s">
        <v>9</v>
      </c>
      <c r="B12" s="19">
        <v>44</v>
      </c>
      <c r="C12" s="12">
        <f t="shared" si="0"/>
        <v>440</v>
      </c>
      <c r="D12" s="12">
        <f t="shared" si="1"/>
        <v>2200</v>
      </c>
      <c r="E12" s="12">
        <v>7.0000000000000007E-2</v>
      </c>
      <c r="F12" s="12">
        <v>17226.740000000002</v>
      </c>
      <c r="G12" s="12">
        <f t="shared" si="2"/>
        <v>1205.8699999999999</v>
      </c>
      <c r="H12" s="12">
        <f t="shared" si="3"/>
        <v>3845.87</v>
      </c>
      <c r="I12" s="13">
        <v>3.8</v>
      </c>
    </row>
    <row r="13" spans="1:9" s="4" customFormat="1" x14ac:dyDescent="0.25">
      <c r="A13" s="11" t="s">
        <v>10</v>
      </c>
      <c r="B13" s="19">
        <v>119</v>
      </c>
      <c r="C13" s="12">
        <f t="shared" si="0"/>
        <v>1190</v>
      </c>
      <c r="D13" s="12">
        <f t="shared" si="1"/>
        <v>5950</v>
      </c>
      <c r="E13" s="12">
        <v>0</v>
      </c>
      <c r="F13" s="12">
        <v>17226.740000000002</v>
      </c>
      <c r="G13" s="12">
        <f t="shared" si="2"/>
        <v>0</v>
      </c>
      <c r="H13" s="12">
        <f t="shared" si="3"/>
        <v>7140</v>
      </c>
      <c r="I13" s="13">
        <v>7.1</v>
      </c>
    </row>
    <row r="14" spans="1:9" s="4" customFormat="1" x14ac:dyDescent="0.25">
      <c r="A14" s="11" t="s">
        <v>11</v>
      </c>
      <c r="B14" s="21">
        <v>201</v>
      </c>
      <c r="C14" s="12">
        <f t="shared" si="0"/>
        <v>2010</v>
      </c>
      <c r="D14" s="12">
        <f t="shared" si="1"/>
        <v>10050</v>
      </c>
      <c r="E14" s="12">
        <v>0.3</v>
      </c>
      <c r="F14" s="12">
        <v>17226.740000000002</v>
      </c>
      <c r="G14" s="12">
        <f t="shared" si="2"/>
        <v>5168.0200000000004</v>
      </c>
      <c r="H14" s="12">
        <f t="shared" si="3"/>
        <v>17228.02</v>
      </c>
      <c r="I14" s="13">
        <v>17.2</v>
      </c>
    </row>
    <row r="15" spans="1:9" s="4" customFormat="1" x14ac:dyDescent="0.25">
      <c r="A15" s="11" t="s">
        <v>12</v>
      </c>
      <c r="B15" s="19">
        <v>110</v>
      </c>
      <c r="C15" s="12">
        <f t="shared" si="0"/>
        <v>1100</v>
      </c>
      <c r="D15" s="12">
        <f t="shared" si="1"/>
        <v>5500</v>
      </c>
      <c r="E15" s="12">
        <v>0.2</v>
      </c>
      <c r="F15" s="12">
        <v>17226.740000000002</v>
      </c>
      <c r="G15" s="12">
        <f t="shared" si="2"/>
        <v>3445.35</v>
      </c>
      <c r="H15" s="12">
        <f t="shared" si="3"/>
        <v>10045.35</v>
      </c>
      <c r="I15" s="13">
        <v>10</v>
      </c>
    </row>
    <row r="16" spans="1:9" s="4" customFormat="1" x14ac:dyDescent="0.25">
      <c r="A16" s="11" t="s">
        <v>13</v>
      </c>
      <c r="B16" s="21">
        <v>204</v>
      </c>
      <c r="C16" s="12">
        <f t="shared" si="0"/>
        <v>2040</v>
      </c>
      <c r="D16" s="12">
        <f t="shared" si="1"/>
        <v>10200</v>
      </c>
      <c r="E16" s="12">
        <v>0.3</v>
      </c>
      <c r="F16" s="12">
        <v>17226.740000000002</v>
      </c>
      <c r="G16" s="12">
        <f t="shared" si="2"/>
        <v>5168.0200000000004</v>
      </c>
      <c r="H16" s="12">
        <f t="shared" si="3"/>
        <v>17408.02</v>
      </c>
      <c r="I16" s="13">
        <v>17.399999999999999</v>
      </c>
    </row>
    <row r="17" spans="1:9" s="4" customFormat="1" x14ac:dyDescent="0.25">
      <c r="A17" s="16" t="s">
        <v>15</v>
      </c>
      <c r="B17" s="19">
        <v>63</v>
      </c>
      <c r="C17" s="12">
        <f t="shared" si="0"/>
        <v>630</v>
      </c>
      <c r="D17" s="12">
        <f t="shared" si="1"/>
        <v>3150</v>
      </c>
      <c r="E17" s="12">
        <v>0.11</v>
      </c>
      <c r="F17" s="12">
        <v>17226.740000000002</v>
      </c>
      <c r="G17" s="12">
        <f t="shared" si="2"/>
        <v>1894.94</v>
      </c>
      <c r="H17" s="12">
        <f t="shared" si="3"/>
        <v>5674.94</v>
      </c>
      <c r="I17" s="13">
        <v>5.7</v>
      </c>
    </row>
    <row r="18" spans="1:9" s="4" customFormat="1" x14ac:dyDescent="0.25">
      <c r="A18" s="16" t="s">
        <v>16</v>
      </c>
      <c r="B18" s="21">
        <v>26</v>
      </c>
      <c r="C18" s="12">
        <f t="shared" si="0"/>
        <v>260</v>
      </c>
      <c r="D18" s="12">
        <f t="shared" si="1"/>
        <v>1300</v>
      </c>
      <c r="E18" s="12">
        <v>0</v>
      </c>
      <c r="F18" s="12">
        <v>17226.740000000002</v>
      </c>
      <c r="G18" s="12">
        <f t="shared" si="2"/>
        <v>0</v>
      </c>
      <c r="H18" s="12">
        <f t="shared" si="3"/>
        <v>1560</v>
      </c>
      <c r="I18" s="13">
        <v>1.6</v>
      </c>
    </row>
    <row r="19" spans="1:9" s="4" customFormat="1" x14ac:dyDescent="0.25">
      <c r="A19" s="16" t="s">
        <v>17</v>
      </c>
      <c r="B19" s="19">
        <v>44</v>
      </c>
      <c r="C19" s="12">
        <f t="shared" si="0"/>
        <v>440</v>
      </c>
      <c r="D19" s="12">
        <f t="shared" si="1"/>
        <v>2200</v>
      </c>
      <c r="E19" s="12">
        <v>0.1</v>
      </c>
      <c r="F19" s="12">
        <v>17226.740000000002</v>
      </c>
      <c r="G19" s="12">
        <f t="shared" si="2"/>
        <v>1722.67</v>
      </c>
      <c r="H19" s="12">
        <f t="shared" si="3"/>
        <v>4362.67</v>
      </c>
      <c r="I19" s="13">
        <v>4.4000000000000004</v>
      </c>
    </row>
    <row r="20" spans="1:9" s="4" customFormat="1" x14ac:dyDescent="0.25">
      <c r="A20" s="16" t="s">
        <v>18</v>
      </c>
      <c r="B20" s="21">
        <v>88</v>
      </c>
      <c r="C20" s="12">
        <f t="shared" si="0"/>
        <v>880</v>
      </c>
      <c r="D20" s="12">
        <f t="shared" si="1"/>
        <v>4400</v>
      </c>
      <c r="E20" s="12">
        <v>0.1</v>
      </c>
      <c r="F20" s="12">
        <v>17226.740000000002</v>
      </c>
      <c r="G20" s="12">
        <f t="shared" si="2"/>
        <v>1722.67</v>
      </c>
      <c r="H20" s="12">
        <f t="shared" si="3"/>
        <v>7002.67</v>
      </c>
      <c r="I20" s="13">
        <v>7</v>
      </c>
    </row>
    <row r="21" spans="1:9" s="4" customFormat="1" x14ac:dyDescent="0.25">
      <c r="A21" s="16" t="s">
        <v>19</v>
      </c>
      <c r="B21" s="19">
        <v>36</v>
      </c>
      <c r="C21" s="12">
        <f t="shared" si="0"/>
        <v>360</v>
      </c>
      <c r="D21" s="12">
        <f t="shared" si="1"/>
        <v>1800</v>
      </c>
      <c r="E21" s="12">
        <v>0.1</v>
      </c>
      <c r="F21" s="12">
        <v>17226.740000000002</v>
      </c>
      <c r="G21" s="12">
        <f t="shared" si="2"/>
        <v>1722.67</v>
      </c>
      <c r="H21" s="12">
        <f t="shared" si="3"/>
        <v>3882.67</v>
      </c>
      <c r="I21" s="13">
        <v>3.9</v>
      </c>
    </row>
    <row r="22" spans="1:9" s="4" customFormat="1" x14ac:dyDescent="0.25">
      <c r="A22" s="16" t="s">
        <v>20</v>
      </c>
      <c r="B22" s="19">
        <v>70</v>
      </c>
      <c r="C22" s="12">
        <f t="shared" si="0"/>
        <v>700</v>
      </c>
      <c r="D22" s="12">
        <f t="shared" si="1"/>
        <v>3500</v>
      </c>
      <c r="E22" s="12">
        <v>0.1</v>
      </c>
      <c r="F22" s="12">
        <v>17226.740000000002</v>
      </c>
      <c r="G22" s="12">
        <f t="shared" si="2"/>
        <v>1722.67</v>
      </c>
      <c r="H22" s="12">
        <f t="shared" si="3"/>
        <v>5922.67</v>
      </c>
      <c r="I22" s="13">
        <v>5.9</v>
      </c>
    </row>
    <row r="23" spans="1:9" s="4" customFormat="1" x14ac:dyDescent="0.25">
      <c r="A23" s="16" t="s">
        <v>21</v>
      </c>
      <c r="B23" s="19">
        <v>44</v>
      </c>
      <c r="C23" s="12">
        <f t="shared" si="0"/>
        <v>440</v>
      </c>
      <c r="D23" s="12">
        <f t="shared" si="1"/>
        <v>2200</v>
      </c>
      <c r="E23" s="12">
        <v>0.1</v>
      </c>
      <c r="F23" s="12">
        <v>17226.740000000002</v>
      </c>
      <c r="G23" s="12">
        <f t="shared" si="2"/>
        <v>1722.67</v>
      </c>
      <c r="H23" s="12">
        <f t="shared" si="3"/>
        <v>4362.67</v>
      </c>
      <c r="I23" s="13">
        <v>4.4000000000000004</v>
      </c>
    </row>
    <row r="24" spans="1:9" s="4" customFormat="1" x14ac:dyDescent="0.25">
      <c r="A24" s="16" t="s">
        <v>22</v>
      </c>
      <c r="B24" s="19">
        <v>85</v>
      </c>
      <c r="C24" s="12">
        <f t="shared" si="0"/>
        <v>850</v>
      </c>
      <c r="D24" s="12">
        <f t="shared" si="1"/>
        <v>4250</v>
      </c>
      <c r="E24" s="12">
        <v>0.1</v>
      </c>
      <c r="F24" s="12">
        <v>17226.740000000002</v>
      </c>
      <c r="G24" s="12">
        <f t="shared" si="2"/>
        <v>1722.67</v>
      </c>
      <c r="H24" s="12">
        <f t="shared" si="3"/>
        <v>6822.67</v>
      </c>
      <c r="I24" s="13">
        <v>6.8</v>
      </c>
    </row>
    <row r="25" spans="1:9" s="4" customFormat="1" x14ac:dyDescent="0.25">
      <c r="A25" s="16" t="s">
        <v>23</v>
      </c>
      <c r="B25" s="21">
        <v>42</v>
      </c>
      <c r="C25" s="12">
        <f t="shared" si="0"/>
        <v>420</v>
      </c>
      <c r="D25" s="12">
        <f t="shared" si="1"/>
        <v>2100</v>
      </c>
      <c r="E25" s="12">
        <v>0.1</v>
      </c>
      <c r="F25" s="12">
        <v>17226.740000000002</v>
      </c>
      <c r="G25" s="12">
        <f t="shared" si="2"/>
        <v>1722.67</v>
      </c>
      <c r="H25" s="12">
        <f t="shared" si="3"/>
        <v>4242.67</v>
      </c>
      <c r="I25" s="13">
        <v>4.2</v>
      </c>
    </row>
    <row r="26" spans="1:9" s="4" customFormat="1" x14ac:dyDescent="0.25">
      <c r="A26" s="16" t="s">
        <v>24</v>
      </c>
      <c r="B26" s="19">
        <v>210</v>
      </c>
      <c r="C26" s="12">
        <f t="shared" si="0"/>
        <v>2100</v>
      </c>
      <c r="D26" s="12">
        <f t="shared" si="1"/>
        <v>10500</v>
      </c>
      <c r="E26" s="12">
        <v>0.36</v>
      </c>
      <c r="F26" s="12">
        <v>17226.740000000002</v>
      </c>
      <c r="G26" s="12">
        <f t="shared" si="2"/>
        <v>6201.63</v>
      </c>
      <c r="H26" s="12">
        <f t="shared" si="3"/>
        <v>18801.63</v>
      </c>
      <c r="I26" s="13">
        <v>18.8</v>
      </c>
    </row>
    <row r="27" spans="1:9" s="4" customFormat="1" ht="31.5" x14ac:dyDescent="0.25">
      <c r="A27" s="16" t="s">
        <v>25</v>
      </c>
      <c r="B27" s="19">
        <v>44</v>
      </c>
      <c r="C27" s="12">
        <f t="shared" si="0"/>
        <v>440</v>
      </c>
      <c r="D27" s="12">
        <f t="shared" si="1"/>
        <v>2200</v>
      </c>
      <c r="E27" s="12">
        <v>0.1</v>
      </c>
      <c r="F27" s="12">
        <v>17226.740000000002</v>
      </c>
      <c r="G27" s="12">
        <f t="shared" si="2"/>
        <v>1722.67</v>
      </c>
      <c r="H27" s="12">
        <f t="shared" si="3"/>
        <v>4362.67</v>
      </c>
      <c r="I27" s="13">
        <v>4.4000000000000004</v>
      </c>
    </row>
    <row r="28" spans="1:9" s="4" customFormat="1" x14ac:dyDescent="0.25">
      <c r="A28" s="16" t="s">
        <v>26</v>
      </c>
      <c r="B28" s="19">
        <v>44</v>
      </c>
      <c r="C28" s="12">
        <f t="shared" si="0"/>
        <v>440</v>
      </c>
      <c r="D28" s="12">
        <f t="shared" si="1"/>
        <v>2200</v>
      </c>
      <c r="E28" s="12">
        <v>0.1</v>
      </c>
      <c r="F28" s="12">
        <v>17226.740000000002</v>
      </c>
      <c r="G28" s="12">
        <f t="shared" si="2"/>
        <v>1722.67</v>
      </c>
      <c r="H28" s="12">
        <f t="shared" si="3"/>
        <v>4362.67</v>
      </c>
      <c r="I28" s="13">
        <v>4.4000000000000004</v>
      </c>
    </row>
    <row r="29" spans="1:9" s="5" customFormat="1" x14ac:dyDescent="0.25">
      <c r="A29" s="17" t="s">
        <v>27</v>
      </c>
      <c r="B29" s="22">
        <v>44</v>
      </c>
      <c r="C29" s="12">
        <f t="shared" si="0"/>
        <v>440</v>
      </c>
      <c r="D29" s="12">
        <f t="shared" si="1"/>
        <v>2200</v>
      </c>
      <c r="E29" s="12">
        <v>0.1</v>
      </c>
      <c r="F29" s="12">
        <v>17226.740000000002</v>
      </c>
      <c r="G29" s="12">
        <f t="shared" si="2"/>
        <v>1722.67</v>
      </c>
      <c r="H29" s="12">
        <f t="shared" si="3"/>
        <v>4362.67</v>
      </c>
      <c r="I29" s="14">
        <v>4.4000000000000004</v>
      </c>
    </row>
    <row r="30" spans="1:9" s="4" customFormat="1" x14ac:dyDescent="0.25">
      <c r="A30" s="16" t="s">
        <v>28</v>
      </c>
      <c r="B30" s="19">
        <v>44</v>
      </c>
      <c r="C30" s="12">
        <f t="shared" si="0"/>
        <v>440</v>
      </c>
      <c r="D30" s="12">
        <f t="shared" si="1"/>
        <v>2200</v>
      </c>
      <c r="E30" s="12">
        <v>0.1</v>
      </c>
      <c r="F30" s="12">
        <v>17226.740000000002</v>
      </c>
      <c r="G30" s="12">
        <f t="shared" si="2"/>
        <v>1722.67</v>
      </c>
      <c r="H30" s="12">
        <f t="shared" si="3"/>
        <v>4362.67</v>
      </c>
      <c r="I30" s="13">
        <v>4.4000000000000004</v>
      </c>
    </row>
    <row r="31" spans="1:9" s="4" customFormat="1" x14ac:dyDescent="0.25">
      <c r="A31" s="16" t="s">
        <v>29</v>
      </c>
      <c r="B31" s="19">
        <v>44</v>
      </c>
      <c r="C31" s="12">
        <f t="shared" si="0"/>
        <v>440</v>
      </c>
      <c r="D31" s="12">
        <f t="shared" si="1"/>
        <v>2200</v>
      </c>
      <c r="E31" s="12">
        <v>0.1</v>
      </c>
      <c r="F31" s="12">
        <v>17226.740000000002</v>
      </c>
      <c r="G31" s="12">
        <f t="shared" si="2"/>
        <v>1722.67</v>
      </c>
      <c r="H31" s="12">
        <f t="shared" si="3"/>
        <v>4362.67</v>
      </c>
      <c r="I31" s="13">
        <v>4.4000000000000004</v>
      </c>
    </row>
    <row r="32" spans="1:9" s="4" customFormat="1" x14ac:dyDescent="0.25">
      <c r="A32" s="16" t="s">
        <v>30</v>
      </c>
      <c r="B32" s="19">
        <v>44</v>
      </c>
      <c r="C32" s="12">
        <f t="shared" si="0"/>
        <v>440</v>
      </c>
      <c r="D32" s="12">
        <f t="shared" si="1"/>
        <v>2200</v>
      </c>
      <c r="E32" s="12">
        <v>0.1</v>
      </c>
      <c r="F32" s="12">
        <v>17226.740000000002</v>
      </c>
      <c r="G32" s="12">
        <f t="shared" si="2"/>
        <v>1722.67</v>
      </c>
      <c r="H32" s="12">
        <f t="shared" si="3"/>
        <v>4362.67</v>
      </c>
      <c r="I32" s="13">
        <v>4.4000000000000004</v>
      </c>
    </row>
    <row r="33" spans="1:9" s="4" customFormat="1" x14ac:dyDescent="0.25">
      <c r="A33" s="16" t="s">
        <v>31</v>
      </c>
      <c r="B33" s="19">
        <v>87</v>
      </c>
      <c r="C33" s="12">
        <f t="shared" si="0"/>
        <v>870</v>
      </c>
      <c r="D33" s="12">
        <f t="shared" si="1"/>
        <v>4350</v>
      </c>
      <c r="E33" s="12">
        <v>0.1</v>
      </c>
      <c r="F33" s="12">
        <v>17226.740000000002</v>
      </c>
      <c r="G33" s="12">
        <f t="shared" si="2"/>
        <v>1722.67</v>
      </c>
      <c r="H33" s="12">
        <f t="shared" si="3"/>
        <v>6942.67</v>
      </c>
      <c r="I33" s="13">
        <v>6.9</v>
      </c>
    </row>
    <row r="34" spans="1:9" s="5" customFormat="1" x14ac:dyDescent="0.25">
      <c r="A34" s="17" t="s">
        <v>32</v>
      </c>
      <c r="B34" s="22">
        <v>218</v>
      </c>
      <c r="C34" s="12">
        <f t="shared" si="0"/>
        <v>2180</v>
      </c>
      <c r="D34" s="12">
        <f t="shared" si="1"/>
        <v>10900</v>
      </c>
      <c r="E34" s="12">
        <v>0.4</v>
      </c>
      <c r="F34" s="12">
        <v>17226.740000000002</v>
      </c>
      <c r="G34" s="12">
        <f t="shared" si="2"/>
        <v>6890.7</v>
      </c>
      <c r="H34" s="12">
        <f t="shared" si="3"/>
        <v>19970.7</v>
      </c>
      <c r="I34" s="14">
        <v>20</v>
      </c>
    </row>
    <row r="35" spans="1:9" s="4" customFormat="1" x14ac:dyDescent="0.25">
      <c r="A35" s="16" t="s">
        <v>33</v>
      </c>
      <c r="B35" s="19">
        <v>44</v>
      </c>
      <c r="C35" s="12">
        <f t="shared" si="0"/>
        <v>440</v>
      </c>
      <c r="D35" s="12">
        <f t="shared" si="1"/>
        <v>2200</v>
      </c>
      <c r="E35" s="12">
        <v>0.1</v>
      </c>
      <c r="F35" s="12">
        <v>17226.740000000002</v>
      </c>
      <c r="G35" s="12">
        <f t="shared" si="2"/>
        <v>1722.67</v>
      </c>
      <c r="H35" s="12">
        <f t="shared" si="3"/>
        <v>4362.67</v>
      </c>
      <c r="I35" s="13">
        <v>4.4000000000000004</v>
      </c>
    </row>
    <row r="36" spans="1:9" s="4" customFormat="1" x14ac:dyDescent="0.25">
      <c r="A36" s="16" t="s">
        <v>34</v>
      </c>
      <c r="B36" s="21">
        <v>44</v>
      </c>
      <c r="C36" s="12">
        <f t="shared" si="0"/>
        <v>440</v>
      </c>
      <c r="D36" s="12">
        <f t="shared" si="1"/>
        <v>2200</v>
      </c>
      <c r="E36" s="12">
        <v>0.1</v>
      </c>
      <c r="F36" s="12">
        <v>17226.740000000002</v>
      </c>
      <c r="G36" s="12">
        <f t="shared" si="2"/>
        <v>1722.67</v>
      </c>
      <c r="H36" s="12">
        <f t="shared" si="3"/>
        <v>4362.67</v>
      </c>
      <c r="I36" s="13">
        <v>4.4000000000000004</v>
      </c>
    </row>
    <row r="37" spans="1:9" s="4" customFormat="1" x14ac:dyDescent="0.25">
      <c r="A37" s="16" t="s">
        <v>35</v>
      </c>
      <c r="B37" s="19">
        <v>31</v>
      </c>
      <c r="C37" s="12">
        <f t="shared" si="0"/>
        <v>310</v>
      </c>
      <c r="D37" s="12">
        <f t="shared" si="1"/>
        <v>1550</v>
      </c>
      <c r="E37" s="12">
        <v>0.05</v>
      </c>
      <c r="F37" s="12">
        <v>17226.740000000002</v>
      </c>
      <c r="G37" s="12">
        <f t="shared" si="2"/>
        <v>861.34</v>
      </c>
      <c r="H37" s="12">
        <f t="shared" si="3"/>
        <v>2721.34</v>
      </c>
      <c r="I37" s="13">
        <v>2.7</v>
      </c>
    </row>
    <row r="38" spans="1:9" s="5" customFormat="1" x14ac:dyDescent="0.25">
      <c r="A38" s="17" t="s">
        <v>36</v>
      </c>
      <c r="B38" s="23">
        <v>88</v>
      </c>
      <c r="C38" s="12">
        <f t="shared" si="0"/>
        <v>880</v>
      </c>
      <c r="D38" s="12">
        <f t="shared" si="1"/>
        <v>4400</v>
      </c>
      <c r="E38" s="12">
        <v>0.1</v>
      </c>
      <c r="F38" s="12">
        <v>17226.740000000002</v>
      </c>
      <c r="G38" s="12">
        <f t="shared" si="2"/>
        <v>1722.67</v>
      </c>
      <c r="H38" s="12">
        <f t="shared" si="3"/>
        <v>7002.67</v>
      </c>
      <c r="I38" s="14">
        <v>7</v>
      </c>
    </row>
    <row r="39" spans="1:9" s="4" customFormat="1" x14ac:dyDescent="0.25">
      <c r="A39" s="16" t="s">
        <v>37</v>
      </c>
      <c r="B39" s="19">
        <v>175</v>
      </c>
      <c r="C39" s="12">
        <f t="shared" si="0"/>
        <v>1750</v>
      </c>
      <c r="D39" s="12">
        <f t="shared" si="1"/>
        <v>8750</v>
      </c>
      <c r="E39" s="12">
        <v>0.3</v>
      </c>
      <c r="F39" s="12">
        <v>17226.740000000002</v>
      </c>
      <c r="G39" s="12">
        <f t="shared" si="2"/>
        <v>5168.0200000000004</v>
      </c>
      <c r="H39" s="12">
        <f t="shared" si="3"/>
        <v>15668.02</v>
      </c>
      <c r="I39" s="13">
        <v>15.7</v>
      </c>
    </row>
    <row r="40" spans="1:9" s="4" customFormat="1" x14ac:dyDescent="0.25">
      <c r="A40" s="16" t="s">
        <v>38</v>
      </c>
      <c r="B40" s="21">
        <v>56</v>
      </c>
      <c r="C40" s="12">
        <f t="shared" si="0"/>
        <v>560</v>
      </c>
      <c r="D40" s="12">
        <f t="shared" si="1"/>
        <v>2800</v>
      </c>
      <c r="E40" s="12">
        <v>0.1</v>
      </c>
      <c r="F40" s="12">
        <v>17226.740000000002</v>
      </c>
      <c r="G40" s="12">
        <f t="shared" si="2"/>
        <v>1722.67</v>
      </c>
      <c r="H40" s="12">
        <f t="shared" si="3"/>
        <v>5082.67</v>
      </c>
      <c r="I40" s="13">
        <v>5.0999999999999996</v>
      </c>
    </row>
    <row r="41" spans="1:9" s="4" customFormat="1" x14ac:dyDescent="0.25">
      <c r="A41" s="16" t="s">
        <v>39</v>
      </c>
      <c r="B41" s="19">
        <v>73</v>
      </c>
      <c r="C41" s="12">
        <f t="shared" si="0"/>
        <v>730</v>
      </c>
      <c r="D41" s="12">
        <f t="shared" si="1"/>
        <v>3650</v>
      </c>
      <c r="E41" s="12">
        <v>0.1</v>
      </c>
      <c r="F41" s="12">
        <v>17226.740000000002</v>
      </c>
      <c r="G41" s="12">
        <f t="shared" si="2"/>
        <v>1722.67</v>
      </c>
      <c r="H41" s="12">
        <f t="shared" si="3"/>
        <v>6102.67</v>
      </c>
      <c r="I41" s="13">
        <v>6.1</v>
      </c>
    </row>
    <row r="42" spans="1:9" s="4" customFormat="1" x14ac:dyDescent="0.25">
      <c r="A42" s="16" t="s">
        <v>40</v>
      </c>
      <c r="B42" s="21">
        <v>21</v>
      </c>
      <c r="C42" s="12">
        <f t="shared" si="0"/>
        <v>210</v>
      </c>
      <c r="D42" s="12">
        <f t="shared" si="1"/>
        <v>1050</v>
      </c>
      <c r="E42" s="12">
        <v>0.04</v>
      </c>
      <c r="F42" s="12">
        <v>17226.740000000002</v>
      </c>
      <c r="G42" s="12">
        <f t="shared" si="2"/>
        <v>689.07</v>
      </c>
      <c r="H42" s="12">
        <f t="shared" si="3"/>
        <v>1949.07</v>
      </c>
      <c r="I42" s="13">
        <v>1.9</v>
      </c>
    </row>
    <row r="43" spans="1:9" s="4" customFormat="1" x14ac:dyDescent="0.25">
      <c r="A43" s="16" t="s">
        <v>41</v>
      </c>
      <c r="B43" s="19">
        <v>131</v>
      </c>
      <c r="C43" s="12">
        <f t="shared" si="0"/>
        <v>1310</v>
      </c>
      <c r="D43" s="12">
        <f t="shared" si="1"/>
        <v>6550</v>
      </c>
      <c r="E43" s="12">
        <v>0.2</v>
      </c>
      <c r="F43" s="12">
        <v>17226.740000000002</v>
      </c>
      <c r="G43" s="12">
        <f t="shared" si="2"/>
        <v>3445.35</v>
      </c>
      <c r="H43" s="12">
        <f t="shared" si="3"/>
        <v>11305.35</v>
      </c>
      <c r="I43" s="13">
        <v>11.3</v>
      </c>
    </row>
    <row r="44" spans="1:9" s="4" customFormat="1" ht="31.5" x14ac:dyDescent="0.25">
      <c r="A44" s="16" t="s">
        <v>42</v>
      </c>
      <c r="B44" s="21">
        <v>19</v>
      </c>
      <c r="C44" s="12">
        <f t="shared" si="0"/>
        <v>190</v>
      </c>
      <c r="D44" s="12">
        <f t="shared" si="1"/>
        <v>950</v>
      </c>
      <c r="E44" s="12">
        <v>0.03</v>
      </c>
      <c r="F44" s="12">
        <v>17226.740000000002</v>
      </c>
      <c r="G44" s="12">
        <f t="shared" si="2"/>
        <v>516.79999999999995</v>
      </c>
      <c r="H44" s="12">
        <f t="shared" si="3"/>
        <v>1656.8</v>
      </c>
      <c r="I44" s="13">
        <v>1.7</v>
      </c>
    </row>
    <row r="45" spans="1:9" s="4" customFormat="1" x14ac:dyDescent="0.25">
      <c r="A45" s="16" t="s">
        <v>43</v>
      </c>
      <c r="B45" s="19">
        <v>70</v>
      </c>
      <c r="C45" s="12">
        <f t="shared" si="0"/>
        <v>700</v>
      </c>
      <c r="D45" s="12">
        <f t="shared" si="1"/>
        <v>3500</v>
      </c>
      <c r="E45" s="12">
        <v>0.1</v>
      </c>
      <c r="F45" s="12">
        <v>17226.740000000002</v>
      </c>
      <c r="G45" s="12">
        <f t="shared" si="2"/>
        <v>1722.67</v>
      </c>
      <c r="H45" s="12">
        <f t="shared" si="3"/>
        <v>5922.67</v>
      </c>
      <c r="I45" s="13">
        <v>5.9</v>
      </c>
    </row>
    <row r="46" spans="1:9" s="4" customFormat="1" x14ac:dyDescent="0.25">
      <c r="A46" s="16" t="s">
        <v>44</v>
      </c>
      <c r="B46" s="21">
        <v>87</v>
      </c>
      <c r="C46" s="12">
        <f t="shared" si="0"/>
        <v>870</v>
      </c>
      <c r="D46" s="12">
        <f t="shared" si="1"/>
        <v>4350</v>
      </c>
      <c r="E46" s="12">
        <v>0.1</v>
      </c>
      <c r="F46" s="12">
        <v>17226.740000000002</v>
      </c>
      <c r="G46" s="12">
        <f t="shared" si="2"/>
        <v>1722.67</v>
      </c>
      <c r="H46" s="12">
        <f t="shared" si="3"/>
        <v>6942.67</v>
      </c>
      <c r="I46" s="13">
        <v>6.9</v>
      </c>
    </row>
    <row r="47" spans="1:9" s="4" customFormat="1" x14ac:dyDescent="0.25">
      <c r="A47" s="16" t="s">
        <v>1</v>
      </c>
      <c r="B47" s="21">
        <v>99</v>
      </c>
      <c r="C47" s="12">
        <f t="shared" si="0"/>
        <v>990</v>
      </c>
      <c r="D47" s="12">
        <f t="shared" si="1"/>
        <v>4950</v>
      </c>
      <c r="E47" s="12">
        <v>0.2</v>
      </c>
      <c r="F47" s="12">
        <v>17226.740000000002</v>
      </c>
      <c r="G47" s="12">
        <f t="shared" si="2"/>
        <v>3445.35</v>
      </c>
      <c r="H47" s="12">
        <f t="shared" si="3"/>
        <v>9385.35</v>
      </c>
      <c r="I47" s="13">
        <v>9.4</v>
      </c>
    </row>
    <row r="48" spans="1:9" s="4" customFormat="1" ht="31.5" x14ac:dyDescent="0.25">
      <c r="A48" s="16" t="s">
        <v>45</v>
      </c>
      <c r="B48" s="21">
        <v>44</v>
      </c>
      <c r="C48" s="12">
        <f t="shared" si="0"/>
        <v>440</v>
      </c>
      <c r="D48" s="12">
        <f t="shared" si="1"/>
        <v>2200</v>
      </c>
      <c r="E48" s="12">
        <v>0.1</v>
      </c>
      <c r="F48" s="12">
        <v>17226.740000000002</v>
      </c>
      <c r="G48" s="12">
        <f t="shared" si="2"/>
        <v>1722.67</v>
      </c>
      <c r="H48" s="12">
        <f t="shared" si="3"/>
        <v>4362.67</v>
      </c>
      <c r="I48" s="13">
        <v>4.4000000000000004</v>
      </c>
    </row>
    <row r="49" spans="1:9" s="4" customFormat="1" ht="24.75" customHeight="1" x14ac:dyDescent="0.25">
      <c r="A49" s="18" t="s">
        <v>2</v>
      </c>
      <c r="B49" s="24">
        <f t="shared" ref="B49" si="4">SUM(B7:B48)</f>
        <v>4576</v>
      </c>
      <c r="C49" s="12">
        <f>SUM(C7:C48)</f>
        <v>45760</v>
      </c>
      <c r="D49" s="12">
        <f>SUM(D7:D48)</f>
        <v>228800</v>
      </c>
      <c r="E49" s="12">
        <f>SUM(E7:E48)</f>
        <v>7.63</v>
      </c>
      <c r="F49" s="12">
        <v>17226.740000000002</v>
      </c>
      <c r="G49" s="12">
        <f>SUM(G7:G48)</f>
        <v>131439.94</v>
      </c>
      <c r="H49" s="12">
        <f>SUM(H7:H48)</f>
        <v>405999.94</v>
      </c>
      <c r="I49" s="13">
        <f>SUM(I7:I48)</f>
        <v>406</v>
      </c>
    </row>
    <row r="50" spans="1:9" ht="21.75" customHeight="1" x14ac:dyDescent="0.25">
      <c r="A50" s="6" t="s">
        <v>46</v>
      </c>
    </row>
    <row r="51" spans="1:9" ht="21.75" customHeight="1" x14ac:dyDescent="0.25">
      <c r="A51" s="6" t="s">
        <v>48</v>
      </c>
      <c r="H51" s="29"/>
    </row>
    <row r="52" spans="1:9" x14ac:dyDescent="0.25">
      <c r="A52" s="6" t="s">
        <v>60</v>
      </c>
    </row>
    <row r="53" spans="1:9" ht="22.5" customHeight="1" x14ac:dyDescent="0.25">
      <c r="A53" s="6" t="s">
        <v>47</v>
      </c>
    </row>
  </sheetData>
  <mergeCells count="10">
    <mergeCell ref="A2:A5"/>
    <mergeCell ref="B2:B5"/>
    <mergeCell ref="A1:I1"/>
    <mergeCell ref="H2:H5"/>
    <mergeCell ref="I2:I5"/>
    <mergeCell ref="C2:C5"/>
    <mergeCell ref="D2:D5"/>
    <mergeCell ref="E2:E5"/>
    <mergeCell ref="F2:F5"/>
    <mergeCell ref="G2:G5"/>
  </mergeCells>
  <pageMargins left="0.70866141732283472" right="0" top="0" bottom="0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H51" sqref="H51"/>
    </sheetView>
  </sheetViews>
  <sheetFormatPr defaultRowHeight="15.75" x14ac:dyDescent="0.25"/>
  <cols>
    <col min="1" max="1" width="62.7109375" style="3" customWidth="1"/>
    <col min="2" max="2" width="12.5703125" style="9" customWidth="1"/>
    <col min="3" max="3" width="15" style="9" customWidth="1"/>
    <col min="4" max="4" width="15.28515625" style="9" customWidth="1"/>
    <col min="5" max="5" width="13.85546875" style="9" customWidth="1"/>
    <col min="6" max="6" width="15.5703125" style="9" customWidth="1"/>
    <col min="7" max="7" width="16.28515625" style="9" customWidth="1"/>
    <col min="8" max="8" width="14.85546875" style="9" customWidth="1"/>
    <col min="9" max="9" width="15.28515625" style="9" customWidth="1"/>
    <col min="10" max="16384" width="9.140625" style="3"/>
  </cols>
  <sheetData>
    <row r="1" spans="1:9" ht="71.25" customHeight="1" x14ac:dyDescent="0.25">
      <c r="A1" s="32" t="s">
        <v>58</v>
      </c>
      <c r="B1" s="32"/>
      <c r="C1" s="32"/>
      <c r="D1" s="32"/>
      <c r="E1" s="32"/>
      <c r="F1" s="32"/>
      <c r="G1" s="32"/>
      <c r="H1" s="32"/>
      <c r="I1" s="32"/>
    </row>
    <row r="2" spans="1:9" ht="15" customHeight="1" x14ac:dyDescent="0.25">
      <c r="A2" s="30" t="s">
        <v>0</v>
      </c>
      <c r="B2" s="30" t="s">
        <v>3</v>
      </c>
      <c r="C2" s="30" t="s">
        <v>51</v>
      </c>
      <c r="D2" s="30" t="s">
        <v>52</v>
      </c>
      <c r="E2" s="30" t="s">
        <v>4</v>
      </c>
      <c r="F2" s="33" t="s">
        <v>54</v>
      </c>
      <c r="G2" s="30" t="s">
        <v>53</v>
      </c>
      <c r="H2" s="30" t="s">
        <v>55</v>
      </c>
      <c r="I2" s="30" t="s">
        <v>56</v>
      </c>
    </row>
    <row r="3" spans="1:9" x14ac:dyDescent="0.25">
      <c r="A3" s="30"/>
      <c r="B3" s="30"/>
      <c r="C3" s="30"/>
      <c r="D3" s="30"/>
      <c r="E3" s="30"/>
      <c r="F3" s="33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3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3"/>
      <c r="G5" s="30"/>
      <c r="H5" s="30"/>
      <c r="I5" s="30"/>
    </row>
    <row r="6" spans="1:9" s="4" customFormat="1" x14ac:dyDescent="0.25">
      <c r="A6" s="2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</row>
    <row r="7" spans="1:9" s="4" customFormat="1" x14ac:dyDescent="0.25">
      <c r="A7" s="11" t="s">
        <v>14</v>
      </c>
      <c r="B7" s="19">
        <v>3920</v>
      </c>
      <c r="C7" s="12">
        <f t="shared" ref="C7:C48" si="0">B7*10</f>
        <v>39200</v>
      </c>
      <c r="D7" s="12">
        <f t="shared" ref="D7:D48" si="1">B7*50</f>
        <v>196000</v>
      </c>
      <c r="E7" s="12">
        <v>6.7</v>
      </c>
      <c r="F7" s="12">
        <v>19617.29</v>
      </c>
      <c r="G7" s="12">
        <f>E7*F7</f>
        <v>131435.84</v>
      </c>
      <c r="H7" s="12">
        <f>C7+D7+G7</f>
        <v>366635.84</v>
      </c>
      <c r="I7" s="13">
        <v>366.6</v>
      </c>
    </row>
    <row r="8" spans="1:9" s="5" customFormat="1" x14ac:dyDescent="0.25">
      <c r="A8" s="11" t="s">
        <v>6</v>
      </c>
      <c r="B8" s="20">
        <v>4170</v>
      </c>
      <c r="C8" s="12">
        <f t="shared" si="0"/>
        <v>41700</v>
      </c>
      <c r="D8" s="12">
        <f t="shared" si="1"/>
        <v>208500</v>
      </c>
      <c r="E8" s="12">
        <v>7.1</v>
      </c>
      <c r="F8" s="12">
        <v>19617.29</v>
      </c>
      <c r="G8" s="12">
        <f t="shared" ref="G8:G47" si="2">E8*F8</f>
        <v>139282.76</v>
      </c>
      <c r="H8" s="12">
        <f t="shared" ref="H8:H48" si="3">C8+D8+G8</f>
        <v>389482.76</v>
      </c>
      <c r="I8" s="14">
        <v>389.5</v>
      </c>
    </row>
    <row r="9" spans="1:9" s="4" customFormat="1" x14ac:dyDescent="0.25">
      <c r="A9" s="11" t="s">
        <v>7</v>
      </c>
      <c r="B9" s="21">
        <v>1275</v>
      </c>
      <c r="C9" s="12">
        <f t="shared" si="0"/>
        <v>12750</v>
      </c>
      <c r="D9" s="12">
        <f t="shared" si="1"/>
        <v>63750</v>
      </c>
      <c r="E9" s="12">
        <v>2.2000000000000002</v>
      </c>
      <c r="F9" s="12">
        <v>19617.29</v>
      </c>
      <c r="G9" s="12">
        <f t="shared" si="2"/>
        <v>43158.04</v>
      </c>
      <c r="H9" s="12">
        <f t="shared" si="3"/>
        <v>119658.04</v>
      </c>
      <c r="I9" s="13">
        <v>119.6</v>
      </c>
    </row>
    <row r="10" spans="1:9" s="4" customFormat="1" ht="23.25" customHeight="1" x14ac:dyDescent="0.25">
      <c r="A10" s="16" t="s">
        <v>5</v>
      </c>
      <c r="B10" s="21">
        <v>13400</v>
      </c>
      <c r="C10" s="12">
        <f t="shared" si="0"/>
        <v>134000</v>
      </c>
      <c r="D10" s="12">
        <f t="shared" si="1"/>
        <v>670000</v>
      </c>
      <c r="E10" s="12">
        <v>22.8</v>
      </c>
      <c r="F10" s="12">
        <v>19617.29</v>
      </c>
      <c r="G10" s="12">
        <f t="shared" si="2"/>
        <v>447274.21</v>
      </c>
      <c r="H10" s="12">
        <f t="shared" si="3"/>
        <v>1251274.21</v>
      </c>
      <c r="I10" s="13">
        <v>1251.3</v>
      </c>
    </row>
    <row r="11" spans="1:9" s="4" customFormat="1" x14ac:dyDescent="0.25">
      <c r="A11" s="11" t="s">
        <v>8</v>
      </c>
      <c r="B11" s="21">
        <v>625</v>
      </c>
      <c r="C11" s="12">
        <f t="shared" si="0"/>
        <v>6250</v>
      </c>
      <c r="D11" s="12">
        <f t="shared" si="1"/>
        <v>31250</v>
      </c>
      <c r="E11" s="12">
        <v>1.1000000000000001</v>
      </c>
      <c r="F11" s="12">
        <v>19617.29</v>
      </c>
      <c r="G11" s="12">
        <f t="shared" si="2"/>
        <v>21579.02</v>
      </c>
      <c r="H11" s="12">
        <f t="shared" si="3"/>
        <v>59079.02</v>
      </c>
      <c r="I11" s="13">
        <v>59.1</v>
      </c>
    </row>
    <row r="12" spans="1:9" s="4" customFormat="1" x14ac:dyDescent="0.25">
      <c r="A12" s="11" t="s">
        <v>9</v>
      </c>
      <c r="B12" s="19">
        <v>625</v>
      </c>
      <c r="C12" s="12">
        <f t="shared" si="0"/>
        <v>6250</v>
      </c>
      <c r="D12" s="12">
        <f t="shared" si="1"/>
        <v>31250</v>
      </c>
      <c r="E12" s="12">
        <v>1.1000000000000001</v>
      </c>
      <c r="F12" s="12">
        <v>19617.29</v>
      </c>
      <c r="G12" s="12">
        <f t="shared" si="2"/>
        <v>21579.02</v>
      </c>
      <c r="H12" s="12">
        <f t="shared" si="3"/>
        <v>59079.02</v>
      </c>
      <c r="I12" s="13">
        <v>59.1</v>
      </c>
    </row>
    <row r="13" spans="1:9" s="4" customFormat="1" x14ac:dyDescent="0.25">
      <c r="A13" s="11" t="s">
        <v>10</v>
      </c>
      <c r="B13" s="19">
        <v>1700</v>
      </c>
      <c r="C13" s="12">
        <f t="shared" si="0"/>
        <v>17000</v>
      </c>
      <c r="D13" s="12">
        <f t="shared" si="1"/>
        <v>85000</v>
      </c>
      <c r="E13" s="12">
        <v>0</v>
      </c>
      <c r="F13" s="12">
        <v>19617.29</v>
      </c>
      <c r="G13" s="12">
        <f t="shared" si="2"/>
        <v>0</v>
      </c>
      <c r="H13" s="12">
        <f t="shared" si="3"/>
        <v>102000</v>
      </c>
      <c r="I13" s="13">
        <v>102</v>
      </c>
    </row>
    <row r="14" spans="1:9" s="4" customFormat="1" x14ac:dyDescent="0.25">
      <c r="A14" s="11" t="s">
        <v>11</v>
      </c>
      <c r="B14" s="21">
        <v>2870</v>
      </c>
      <c r="C14" s="12">
        <f t="shared" si="0"/>
        <v>28700</v>
      </c>
      <c r="D14" s="12">
        <f t="shared" si="1"/>
        <v>143500</v>
      </c>
      <c r="E14" s="12">
        <v>5</v>
      </c>
      <c r="F14" s="12">
        <v>19617.29</v>
      </c>
      <c r="G14" s="12">
        <f t="shared" si="2"/>
        <v>98086.45</v>
      </c>
      <c r="H14" s="12">
        <f t="shared" si="3"/>
        <v>270286.45</v>
      </c>
      <c r="I14" s="13">
        <v>270.3</v>
      </c>
    </row>
    <row r="15" spans="1:9" s="4" customFormat="1" x14ac:dyDescent="0.25">
      <c r="A15" s="11" t="s">
        <v>12</v>
      </c>
      <c r="B15" s="19">
        <v>1575</v>
      </c>
      <c r="C15" s="12">
        <f t="shared" si="0"/>
        <v>15750</v>
      </c>
      <c r="D15" s="12">
        <f t="shared" si="1"/>
        <v>78750</v>
      </c>
      <c r="E15" s="12">
        <v>2.7</v>
      </c>
      <c r="F15" s="12">
        <v>19617.29</v>
      </c>
      <c r="G15" s="12">
        <f t="shared" si="2"/>
        <v>52966.68</v>
      </c>
      <c r="H15" s="12">
        <f t="shared" si="3"/>
        <v>147466.68</v>
      </c>
      <c r="I15" s="13">
        <v>147.4</v>
      </c>
    </row>
    <row r="16" spans="1:9" s="4" customFormat="1" x14ac:dyDescent="0.25">
      <c r="A16" s="11" t="s">
        <v>13</v>
      </c>
      <c r="B16" s="21">
        <v>2920</v>
      </c>
      <c r="C16" s="12">
        <f t="shared" si="0"/>
        <v>29200</v>
      </c>
      <c r="D16" s="12">
        <f t="shared" si="1"/>
        <v>146000</v>
      </c>
      <c r="E16" s="12">
        <v>5</v>
      </c>
      <c r="F16" s="12">
        <v>19617.29</v>
      </c>
      <c r="G16" s="12">
        <f t="shared" si="2"/>
        <v>98086.45</v>
      </c>
      <c r="H16" s="12">
        <f t="shared" si="3"/>
        <v>273286.45</v>
      </c>
      <c r="I16" s="13">
        <v>273.3</v>
      </c>
    </row>
    <row r="17" spans="1:9" s="4" customFormat="1" x14ac:dyDescent="0.25">
      <c r="A17" s="16" t="s">
        <v>15</v>
      </c>
      <c r="B17" s="19">
        <v>900</v>
      </c>
      <c r="C17" s="12">
        <f t="shared" si="0"/>
        <v>9000</v>
      </c>
      <c r="D17" s="12">
        <f t="shared" si="1"/>
        <v>45000</v>
      </c>
      <c r="E17" s="12">
        <v>1.53</v>
      </c>
      <c r="F17" s="12">
        <v>19617.29</v>
      </c>
      <c r="G17" s="12">
        <f t="shared" si="2"/>
        <v>30014.45</v>
      </c>
      <c r="H17" s="12">
        <f t="shared" si="3"/>
        <v>84014.45</v>
      </c>
      <c r="I17" s="13">
        <v>84</v>
      </c>
    </row>
    <row r="18" spans="1:9" s="4" customFormat="1" x14ac:dyDescent="0.25">
      <c r="A18" s="16" t="s">
        <v>16</v>
      </c>
      <c r="B18" s="21">
        <v>375</v>
      </c>
      <c r="C18" s="12">
        <f t="shared" si="0"/>
        <v>3750</v>
      </c>
      <c r="D18" s="12">
        <f t="shared" si="1"/>
        <v>18750</v>
      </c>
      <c r="E18" s="12">
        <v>0</v>
      </c>
      <c r="F18" s="12">
        <v>19617.29</v>
      </c>
      <c r="G18" s="12">
        <f t="shared" si="2"/>
        <v>0</v>
      </c>
      <c r="H18" s="12">
        <f t="shared" si="3"/>
        <v>22500</v>
      </c>
      <c r="I18" s="13">
        <v>22.5</v>
      </c>
    </row>
    <row r="19" spans="1:9" s="4" customFormat="1" x14ac:dyDescent="0.25">
      <c r="A19" s="16" t="s">
        <v>17</v>
      </c>
      <c r="B19" s="19">
        <v>625</v>
      </c>
      <c r="C19" s="12">
        <f t="shared" si="0"/>
        <v>6250</v>
      </c>
      <c r="D19" s="12">
        <f t="shared" si="1"/>
        <v>31250</v>
      </c>
      <c r="E19" s="12">
        <v>1.1000000000000001</v>
      </c>
      <c r="F19" s="12">
        <v>19617.29</v>
      </c>
      <c r="G19" s="12">
        <f t="shared" si="2"/>
        <v>21579.02</v>
      </c>
      <c r="H19" s="12">
        <f t="shared" si="3"/>
        <v>59079.02</v>
      </c>
      <c r="I19" s="13">
        <v>59.1</v>
      </c>
    </row>
    <row r="20" spans="1:9" s="4" customFormat="1" x14ac:dyDescent="0.25">
      <c r="A20" s="16" t="s">
        <v>18</v>
      </c>
      <c r="B20" s="21">
        <v>1250</v>
      </c>
      <c r="C20" s="12">
        <f t="shared" si="0"/>
        <v>12500</v>
      </c>
      <c r="D20" s="12">
        <f t="shared" si="1"/>
        <v>62500</v>
      </c>
      <c r="E20" s="12">
        <v>2.13</v>
      </c>
      <c r="F20" s="12">
        <v>19617.29</v>
      </c>
      <c r="G20" s="12">
        <f t="shared" si="2"/>
        <v>41784.83</v>
      </c>
      <c r="H20" s="12">
        <f t="shared" si="3"/>
        <v>116784.83</v>
      </c>
      <c r="I20" s="13">
        <v>116.8</v>
      </c>
    </row>
    <row r="21" spans="1:9" s="4" customFormat="1" x14ac:dyDescent="0.25">
      <c r="A21" s="16" t="s">
        <v>19</v>
      </c>
      <c r="B21" s="19">
        <v>525</v>
      </c>
      <c r="C21" s="12">
        <f t="shared" si="0"/>
        <v>5250</v>
      </c>
      <c r="D21" s="12">
        <f t="shared" si="1"/>
        <v>26250</v>
      </c>
      <c r="E21" s="12">
        <v>1</v>
      </c>
      <c r="F21" s="12">
        <v>19617.29</v>
      </c>
      <c r="G21" s="12">
        <f t="shared" si="2"/>
        <v>19617.29</v>
      </c>
      <c r="H21" s="12">
        <f t="shared" si="3"/>
        <v>51117.29</v>
      </c>
      <c r="I21" s="13">
        <v>51.1</v>
      </c>
    </row>
    <row r="22" spans="1:9" s="4" customFormat="1" x14ac:dyDescent="0.25">
      <c r="A22" s="16" t="s">
        <v>20</v>
      </c>
      <c r="B22" s="19">
        <v>1000</v>
      </c>
      <c r="C22" s="12">
        <f t="shared" si="0"/>
        <v>10000</v>
      </c>
      <c r="D22" s="12">
        <f t="shared" si="1"/>
        <v>50000</v>
      </c>
      <c r="E22" s="12">
        <v>2</v>
      </c>
      <c r="F22" s="12">
        <v>19617.29</v>
      </c>
      <c r="G22" s="12">
        <f t="shared" si="2"/>
        <v>39234.58</v>
      </c>
      <c r="H22" s="12">
        <f t="shared" si="3"/>
        <v>99234.58</v>
      </c>
      <c r="I22" s="13">
        <v>99.2</v>
      </c>
    </row>
    <row r="23" spans="1:9" s="4" customFormat="1" x14ac:dyDescent="0.25">
      <c r="A23" s="16" t="s">
        <v>21</v>
      </c>
      <c r="B23" s="19">
        <v>625</v>
      </c>
      <c r="C23" s="12">
        <f t="shared" si="0"/>
        <v>6250</v>
      </c>
      <c r="D23" s="12">
        <f t="shared" si="1"/>
        <v>31250</v>
      </c>
      <c r="E23" s="12">
        <v>1.1000000000000001</v>
      </c>
      <c r="F23" s="12">
        <v>19617.29</v>
      </c>
      <c r="G23" s="12">
        <f t="shared" si="2"/>
        <v>21579.02</v>
      </c>
      <c r="H23" s="12">
        <f t="shared" si="3"/>
        <v>59079.02</v>
      </c>
      <c r="I23" s="13">
        <v>59.1</v>
      </c>
    </row>
    <row r="24" spans="1:9" s="4" customFormat="1" x14ac:dyDescent="0.25">
      <c r="A24" s="16" t="s">
        <v>22</v>
      </c>
      <c r="B24" s="19">
        <v>1225</v>
      </c>
      <c r="C24" s="12">
        <f t="shared" si="0"/>
        <v>12250</v>
      </c>
      <c r="D24" s="12">
        <f t="shared" si="1"/>
        <v>61250</v>
      </c>
      <c r="E24" s="12">
        <v>2.1</v>
      </c>
      <c r="F24" s="12">
        <v>19617.29</v>
      </c>
      <c r="G24" s="12">
        <f t="shared" si="2"/>
        <v>41196.31</v>
      </c>
      <c r="H24" s="12">
        <f t="shared" si="3"/>
        <v>114696.31</v>
      </c>
      <c r="I24" s="13">
        <v>114.7</v>
      </c>
    </row>
    <row r="25" spans="1:9" s="4" customFormat="1" x14ac:dyDescent="0.25">
      <c r="A25" s="16" t="s">
        <v>23</v>
      </c>
      <c r="B25" s="21">
        <v>600</v>
      </c>
      <c r="C25" s="12">
        <f t="shared" si="0"/>
        <v>6000</v>
      </c>
      <c r="D25" s="12">
        <f t="shared" si="1"/>
        <v>30000</v>
      </c>
      <c r="E25" s="12">
        <v>1.02</v>
      </c>
      <c r="F25" s="12">
        <v>19617.29</v>
      </c>
      <c r="G25" s="12">
        <f t="shared" si="2"/>
        <v>20009.64</v>
      </c>
      <c r="H25" s="12">
        <f t="shared" si="3"/>
        <v>56009.64</v>
      </c>
      <c r="I25" s="13">
        <v>56</v>
      </c>
    </row>
    <row r="26" spans="1:9" s="4" customFormat="1" x14ac:dyDescent="0.25">
      <c r="A26" s="16" t="s">
        <v>24</v>
      </c>
      <c r="B26" s="19">
        <v>3000</v>
      </c>
      <c r="C26" s="12">
        <f t="shared" si="0"/>
        <v>30000</v>
      </c>
      <c r="D26" s="12">
        <f t="shared" si="1"/>
        <v>150000</v>
      </c>
      <c r="E26" s="12">
        <v>5.0999999999999996</v>
      </c>
      <c r="F26" s="12">
        <v>19617.29</v>
      </c>
      <c r="G26" s="12">
        <f t="shared" si="2"/>
        <v>100048.18</v>
      </c>
      <c r="H26" s="12">
        <f t="shared" si="3"/>
        <v>280048.18</v>
      </c>
      <c r="I26" s="13">
        <v>280</v>
      </c>
    </row>
    <row r="27" spans="1:9" s="4" customFormat="1" ht="31.5" x14ac:dyDescent="0.25">
      <c r="A27" s="16" t="s">
        <v>25</v>
      </c>
      <c r="B27" s="19">
        <v>625</v>
      </c>
      <c r="C27" s="12">
        <f t="shared" si="0"/>
        <v>6250</v>
      </c>
      <c r="D27" s="12">
        <f t="shared" si="1"/>
        <v>31250</v>
      </c>
      <c r="E27" s="12">
        <v>1.1000000000000001</v>
      </c>
      <c r="F27" s="12">
        <v>19617.29</v>
      </c>
      <c r="G27" s="12">
        <f t="shared" si="2"/>
        <v>21579.02</v>
      </c>
      <c r="H27" s="12">
        <f t="shared" si="3"/>
        <v>59079.02</v>
      </c>
      <c r="I27" s="13">
        <v>59.1</v>
      </c>
    </row>
    <row r="28" spans="1:9" s="4" customFormat="1" x14ac:dyDescent="0.25">
      <c r="A28" s="16" t="s">
        <v>26</v>
      </c>
      <c r="B28" s="19">
        <v>625</v>
      </c>
      <c r="C28" s="12">
        <f t="shared" si="0"/>
        <v>6250</v>
      </c>
      <c r="D28" s="12">
        <f t="shared" si="1"/>
        <v>31250</v>
      </c>
      <c r="E28" s="12">
        <v>1.1000000000000001</v>
      </c>
      <c r="F28" s="12">
        <v>19617.29</v>
      </c>
      <c r="G28" s="12">
        <f t="shared" si="2"/>
        <v>21579.02</v>
      </c>
      <c r="H28" s="12">
        <f t="shared" si="3"/>
        <v>59079.02</v>
      </c>
      <c r="I28" s="13">
        <v>59.1</v>
      </c>
    </row>
    <row r="29" spans="1:9" s="5" customFormat="1" x14ac:dyDescent="0.25">
      <c r="A29" s="17" t="s">
        <v>27</v>
      </c>
      <c r="B29" s="22">
        <v>625</v>
      </c>
      <c r="C29" s="12">
        <f t="shared" si="0"/>
        <v>6250</v>
      </c>
      <c r="D29" s="12">
        <f t="shared" si="1"/>
        <v>31250</v>
      </c>
      <c r="E29" s="12">
        <v>1.1000000000000001</v>
      </c>
      <c r="F29" s="12">
        <v>19617.29</v>
      </c>
      <c r="G29" s="12">
        <f t="shared" si="2"/>
        <v>21579.02</v>
      </c>
      <c r="H29" s="12">
        <f t="shared" si="3"/>
        <v>59079.02</v>
      </c>
      <c r="I29" s="14">
        <v>59.1</v>
      </c>
    </row>
    <row r="30" spans="1:9" s="4" customFormat="1" x14ac:dyDescent="0.25">
      <c r="A30" s="16" t="s">
        <v>28</v>
      </c>
      <c r="B30" s="19">
        <v>625</v>
      </c>
      <c r="C30" s="12">
        <f t="shared" si="0"/>
        <v>6250</v>
      </c>
      <c r="D30" s="12">
        <f t="shared" si="1"/>
        <v>31250</v>
      </c>
      <c r="E30" s="12">
        <v>1.1000000000000001</v>
      </c>
      <c r="F30" s="12">
        <v>19617.29</v>
      </c>
      <c r="G30" s="12">
        <f t="shared" si="2"/>
        <v>21579.02</v>
      </c>
      <c r="H30" s="12">
        <f t="shared" si="3"/>
        <v>59079.02</v>
      </c>
      <c r="I30" s="13">
        <v>59.1</v>
      </c>
    </row>
    <row r="31" spans="1:9" s="4" customFormat="1" x14ac:dyDescent="0.25">
      <c r="A31" s="16" t="s">
        <v>29</v>
      </c>
      <c r="B31" s="19">
        <v>625</v>
      </c>
      <c r="C31" s="12">
        <f t="shared" si="0"/>
        <v>6250</v>
      </c>
      <c r="D31" s="12">
        <f t="shared" si="1"/>
        <v>31250</v>
      </c>
      <c r="E31" s="12">
        <v>1.1000000000000001</v>
      </c>
      <c r="F31" s="12">
        <v>19617.29</v>
      </c>
      <c r="G31" s="12">
        <f t="shared" si="2"/>
        <v>21579.02</v>
      </c>
      <c r="H31" s="12">
        <f t="shared" si="3"/>
        <v>59079.02</v>
      </c>
      <c r="I31" s="13">
        <v>59.1</v>
      </c>
    </row>
    <row r="32" spans="1:9" s="4" customFormat="1" x14ac:dyDescent="0.25">
      <c r="A32" s="16" t="s">
        <v>30</v>
      </c>
      <c r="B32" s="19">
        <v>625</v>
      </c>
      <c r="C32" s="12">
        <f t="shared" si="0"/>
        <v>6250</v>
      </c>
      <c r="D32" s="12">
        <f t="shared" si="1"/>
        <v>31250</v>
      </c>
      <c r="E32" s="12">
        <v>1.1000000000000001</v>
      </c>
      <c r="F32" s="12">
        <v>19617.29</v>
      </c>
      <c r="G32" s="12">
        <f t="shared" si="2"/>
        <v>21579.02</v>
      </c>
      <c r="H32" s="12">
        <f t="shared" si="3"/>
        <v>59079.02</v>
      </c>
      <c r="I32" s="13">
        <v>59.1</v>
      </c>
    </row>
    <row r="33" spans="1:9" s="4" customFormat="1" x14ac:dyDescent="0.25">
      <c r="A33" s="16" t="s">
        <v>31</v>
      </c>
      <c r="B33" s="19">
        <v>1250</v>
      </c>
      <c r="C33" s="12">
        <f t="shared" si="0"/>
        <v>12500</v>
      </c>
      <c r="D33" s="12">
        <f t="shared" si="1"/>
        <v>62500</v>
      </c>
      <c r="E33" s="12">
        <v>2.13</v>
      </c>
      <c r="F33" s="12">
        <v>19617.29</v>
      </c>
      <c r="G33" s="12">
        <f t="shared" si="2"/>
        <v>41784.83</v>
      </c>
      <c r="H33" s="12">
        <f t="shared" si="3"/>
        <v>116784.83</v>
      </c>
      <c r="I33" s="13">
        <v>116.8</v>
      </c>
    </row>
    <row r="34" spans="1:9" s="5" customFormat="1" x14ac:dyDescent="0.25">
      <c r="A34" s="17" t="s">
        <v>32</v>
      </c>
      <c r="B34" s="22">
        <v>3125</v>
      </c>
      <c r="C34" s="12">
        <f t="shared" si="0"/>
        <v>31250</v>
      </c>
      <c r="D34" s="12">
        <f t="shared" si="1"/>
        <v>156250</v>
      </c>
      <c r="E34" s="12">
        <v>5.31</v>
      </c>
      <c r="F34" s="12">
        <v>19617.29</v>
      </c>
      <c r="G34" s="12">
        <f t="shared" si="2"/>
        <v>104167.81</v>
      </c>
      <c r="H34" s="12">
        <f t="shared" si="3"/>
        <v>291667.81</v>
      </c>
      <c r="I34" s="14">
        <v>291.60000000000002</v>
      </c>
    </row>
    <row r="35" spans="1:9" s="4" customFormat="1" x14ac:dyDescent="0.25">
      <c r="A35" s="16" t="s">
        <v>33</v>
      </c>
      <c r="B35" s="19">
        <v>625</v>
      </c>
      <c r="C35" s="12">
        <f t="shared" si="0"/>
        <v>6250</v>
      </c>
      <c r="D35" s="12">
        <f t="shared" si="1"/>
        <v>31250</v>
      </c>
      <c r="E35" s="12">
        <v>1.1000000000000001</v>
      </c>
      <c r="F35" s="12">
        <v>19617.29</v>
      </c>
      <c r="G35" s="12">
        <f t="shared" si="2"/>
        <v>21579.02</v>
      </c>
      <c r="H35" s="12">
        <f t="shared" si="3"/>
        <v>59079.02</v>
      </c>
      <c r="I35" s="13">
        <v>59.1</v>
      </c>
    </row>
    <row r="36" spans="1:9" s="4" customFormat="1" x14ac:dyDescent="0.25">
      <c r="A36" s="16" t="s">
        <v>34</v>
      </c>
      <c r="B36" s="21">
        <v>625</v>
      </c>
      <c r="C36" s="12">
        <f t="shared" si="0"/>
        <v>6250</v>
      </c>
      <c r="D36" s="12">
        <f t="shared" si="1"/>
        <v>31250</v>
      </c>
      <c r="E36" s="12">
        <v>1.1000000000000001</v>
      </c>
      <c r="F36" s="12">
        <v>19617.29</v>
      </c>
      <c r="G36" s="12">
        <f t="shared" si="2"/>
        <v>21579.02</v>
      </c>
      <c r="H36" s="12">
        <f t="shared" si="3"/>
        <v>59079.02</v>
      </c>
      <c r="I36" s="13">
        <v>59.1</v>
      </c>
    </row>
    <row r="37" spans="1:9" s="4" customFormat="1" x14ac:dyDescent="0.25">
      <c r="A37" s="16" t="s">
        <v>35</v>
      </c>
      <c r="B37" s="19">
        <v>450</v>
      </c>
      <c r="C37" s="12">
        <f t="shared" si="0"/>
        <v>4500</v>
      </c>
      <c r="D37" s="12">
        <f t="shared" si="1"/>
        <v>22500</v>
      </c>
      <c r="E37" s="12">
        <v>0.8</v>
      </c>
      <c r="F37" s="12">
        <v>19617.29</v>
      </c>
      <c r="G37" s="12">
        <f t="shared" si="2"/>
        <v>15693.83</v>
      </c>
      <c r="H37" s="12">
        <f t="shared" si="3"/>
        <v>42693.83</v>
      </c>
      <c r="I37" s="13">
        <v>42.7</v>
      </c>
    </row>
    <row r="38" spans="1:9" s="5" customFormat="1" x14ac:dyDescent="0.25">
      <c r="A38" s="17" t="s">
        <v>36</v>
      </c>
      <c r="B38" s="23">
        <v>1250</v>
      </c>
      <c r="C38" s="12">
        <f t="shared" si="0"/>
        <v>12500</v>
      </c>
      <c r="D38" s="12">
        <f t="shared" si="1"/>
        <v>62500</v>
      </c>
      <c r="E38" s="12">
        <v>2.13</v>
      </c>
      <c r="F38" s="12">
        <v>19617.29</v>
      </c>
      <c r="G38" s="12">
        <f t="shared" si="2"/>
        <v>41784.83</v>
      </c>
      <c r="H38" s="12">
        <f t="shared" si="3"/>
        <v>116784.83</v>
      </c>
      <c r="I38" s="14">
        <v>116.8</v>
      </c>
    </row>
    <row r="39" spans="1:9" s="4" customFormat="1" x14ac:dyDescent="0.25">
      <c r="A39" s="16" t="s">
        <v>37</v>
      </c>
      <c r="B39" s="19">
        <v>2500</v>
      </c>
      <c r="C39" s="12">
        <f t="shared" si="0"/>
        <v>25000</v>
      </c>
      <c r="D39" s="12">
        <f t="shared" si="1"/>
        <v>125000</v>
      </c>
      <c r="E39" s="12">
        <v>4.3</v>
      </c>
      <c r="F39" s="12">
        <v>19617.29</v>
      </c>
      <c r="G39" s="12">
        <f t="shared" si="2"/>
        <v>84354.35</v>
      </c>
      <c r="H39" s="12">
        <f t="shared" si="3"/>
        <v>234354.35</v>
      </c>
      <c r="I39" s="13">
        <v>234.3</v>
      </c>
    </row>
    <row r="40" spans="1:9" s="4" customFormat="1" x14ac:dyDescent="0.25">
      <c r="A40" s="16" t="s">
        <v>38</v>
      </c>
      <c r="B40" s="21">
        <v>800</v>
      </c>
      <c r="C40" s="12">
        <f t="shared" si="0"/>
        <v>8000</v>
      </c>
      <c r="D40" s="12">
        <f t="shared" si="1"/>
        <v>40000</v>
      </c>
      <c r="E40" s="12">
        <v>1.4</v>
      </c>
      <c r="F40" s="12">
        <v>19617.29</v>
      </c>
      <c r="G40" s="12">
        <f t="shared" si="2"/>
        <v>27464.21</v>
      </c>
      <c r="H40" s="12">
        <f t="shared" si="3"/>
        <v>75464.210000000006</v>
      </c>
      <c r="I40" s="13">
        <v>75.5</v>
      </c>
    </row>
    <row r="41" spans="1:9" s="4" customFormat="1" x14ac:dyDescent="0.25">
      <c r="A41" s="16" t="s">
        <v>39</v>
      </c>
      <c r="B41" s="19">
        <v>1050</v>
      </c>
      <c r="C41" s="12">
        <f t="shared" si="0"/>
        <v>10500</v>
      </c>
      <c r="D41" s="12">
        <f t="shared" si="1"/>
        <v>52500</v>
      </c>
      <c r="E41" s="12">
        <v>1.79</v>
      </c>
      <c r="F41" s="12">
        <v>19617.29</v>
      </c>
      <c r="G41" s="12">
        <f t="shared" si="2"/>
        <v>35114.949999999997</v>
      </c>
      <c r="H41" s="12">
        <f t="shared" si="3"/>
        <v>98114.95</v>
      </c>
      <c r="I41" s="13">
        <v>98.1</v>
      </c>
    </row>
    <row r="42" spans="1:9" s="4" customFormat="1" x14ac:dyDescent="0.25">
      <c r="A42" s="16" t="s">
        <v>40</v>
      </c>
      <c r="B42" s="21">
        <v>300</v>
      </c>
      <c r="C42" s="12">
        <f t="shared" si="0"/>
        <v>3000</v>
      </c>
      <c r="D42" s="12">
        <f t="shared" si="1"/>
        <v>15000</v>
      </c>
      <c r="E42" s="12">
        <v>0.51</v>
      </c>
      <c r="F42" s="12">
        <v>19617.29</v>
      </c>
      <c r="G42" s="12">
        <f t="shared" si="2"/>
        <v>10004.82</v>
      </c>
      <c r="H42" s="12">
        <f t="shared" si="3"/>
        <v>28004.82</v>
      </c>
      <c r="I42" s="13">
        <v>28</v>
      </c>
    </row>
    <row r="43" spans="1:9" s="4" customFormat="1" x14ac:dyDescent="0.25">
      <c r="A43" s="16" t="s">
        <v>41</v>
      </c>
      <c r="B43" s="19">
        <v>1875</v>
      </c>
      <c r="C43" s="12">
        <f t="shared" si="0"/>
        <v>18750</v>
      </c>
      <c r="D43" s="12">
        <f t="shared" si="1"/>
        <v>93750</v>
      </c>
      <c r="E43" s="12">
        <v>3.19</v>
      </c>
      <c r="F43" s="12">
        <v>19617.29</v>
      </c>
      <c r="G43" s="12">
        <f t="shared" si="2"/>
        <v>62579.16</v>
      </c>
      <c r="H43" s="12">
        <f t="shared" si="3"/>
        <v>175079.16</v>
      </c>
      <c r="I43" s="13">
        <v>175.1</v>
      </c>
    </row>
    <row r="44" spans="1:9" s="4" customFormat="1" ht="31.5" x14ac:dyDescent="0.25">
      <c r="A44" s="16" t="s">
        <v>42</v>
      </c>
      <c r="B44" s="21">
        <v>275</v>
      </c>
      <c r="C44" s="12">
        <f t="shared" si="0"/>
        <v>2750</v>
      </c>
      <c r="D44" s="12">
        <f t="shared" si="1"/>
        <v>13750</v>
      </c>
      <c r="E44" s="12">
        <v>0.5</v>
      </c>
      <c r="F44" s="12">
        <v>19617.29</v>
      </c>
      <c r="G44" s="12">
        <f t="shared" si="2"/>
        <v>9808.65</v>
      </c>
      <c r="H44" s="12">
        <f t="shared" si="3"/>
        <v>26308.65</v>
      </c>
      <c r="I44" s="13">
        <v>26.3</v>
      </c>
    </row>
    <row r="45" spans="1:9" s="4" customFormat="1" x14ac:dyDescent="0.25">
      <c r="A45" s="16" t="s">
        <v>43</v>
      </c>
      <c r="B45" s="19">
        <v>1000</v>
      </c>
      <c r="C45" s="12">
        <f t="shared" si="0"/>
        <v>10000</v>
      </c>
      <c r="D45" s="12">
        <f t="shared" si="1"/>
        <v>50000</v>
      </c>
      <c r="E45" s="12">
        <v>1.7</v>
      </c>
      <c r="F45" s="12">
        <v>19617.29</v>
      </c>
      <c r="G45" s="12">
        <f t="shared" si="2"/>
        <v>33349.39</v>
      </c>
      <c r="H45" s="12">
        <f t="shared" si="3"/>
        <v>93349.39</v>
      </c>
      <c r="I45" s="13">
        <v>93.3</v>
      </c>
    </row>
    <row r="46" spans="1:9" s="4" customFormat="1" x14ac:dyDescent="0.25">
      <c r="A46" s="16" t="s">
        <v>44</v>
      </c>
      <c r="B46" s="21">
        <v>1250</v>
      </c>
      <c r="C46" s="12">
        <f t="shared" si="0"/>
        <v>12500</v>
      </c>
      <c r="D46" s="12">
        <f t="shared" si="1"/>
        <v>62500</v>
      </c>
      <c r="E46" s="12">
        <v>2.12</v>
      </c>
      <c r="F46" s="12">
        <v>19617.29</v>
      </c>
      <c r="G46" s="12">
        <f t="shared" si="2"/>
        <v>41588.65</v>
      </c>
      <c r="H46" s="12">
        <f t="shared" si="3"/>
        <v>116588.65</v>
      </c>
      <c r="I46" s="13">
        <v>116.6</v>
      </c>
    </row>
    <row r="47" spans="1:9" s="4" customFormat="1" x14ac:dyDescent="0.25">
      <c r="A47" s="16" t="s">
        <v>1</v>
      </c>
      <c r="B47" s="21">
        <v>1420</v>
      </c>
      <c r="C47" s="12">
        <f t="shared" si="0"/>
        <v>14200</v>
      </c>
      <c r="D47" s="12">
        <f t="shared" si="1"/>
        <v>71000</v>
      </c>
      <c r="E47" s="12">
        <v>2.4</v>
      </c>
      <c r="F47" s="12">
        <v>19617.29</v>
      </c>
      <c r="G47" s="12">
        <f t="shared" si="2"/>
        <v>47081.5</v>
      </c>
      <c r="H47" s="12">
        <f t="shared" si="3"/>
        <v>132281.5</v>
      </c>
      <c r="I47" s="13">
        <v>132.30000000000001</v>
      </c>
    </row>
    <row r="48" spans="1:9" s="4" customFormat="1" x14ac:dyDescent="0.25">
      <c r="A48" s="16" t="s">
        <v>45</v>
      </c>
      <c r="B48" s="21">
        <v>625</v>
      </c>
      <c r="C48" s="12">
        <f t="shared" si="0"/>
        <v>6250</v>
      </c>
      <c r="D48" s="12">
        <f t="shared" si="1"/>
        <v>31250</v>
      </c>
      <c r="E48" s="12">
        <v>1.1000000000000001</v>
      </c>
      <c r="F48" s="12">
        <v>19617.29</v>
      </c>
      <c r="G48" s="12">
        <f>E48*F48</f>
        <v>21579.02</v>
      </c>
      <c r="H48" s="12">
        <f t="shared" si="3"/>
        <v>59079.02</v>
      </c>
      <c r="I48" s="13">
        <v>59.1</v>
      </c>
    </row>
    <row r="49" spans="1:9" s="4" customFormat="1" ht="27" customHeight="1" x14ac:dyDescent="0.25">
      <c r="A49" s="18" t="s">
        <v>2</v>
      </c>
      <c r="B49" s="24">
        <f t="shared" ref="B49" si="4">SUM(B7:B48)</f>
        <v>65375</v>
      </c>
      <c r="C49" s="12">
        <f>SUM(C7:C48)</f>
        <v>653750</v>
      </c>
      <c r="D49" s="12">
        <f>SUM(D7:D48)</f>
        <v>3268750</v>
      </c>
      <c r="E49" s="12">
        <f t="shared" ref="E49:I49" si="5">SUM(E7:E48)</f>
        <v>108.96</v>
      </c>
      <c r="F49" s="12">
        <v>19617.29</v>
      </c>
      <c r="G49" s="12">
        <f t="shared" si="5"/>
        <v>2137499.9500000002</v>
      </c>
      <c r="H49" s="12">
        <f t="shared" si="5"/>
        <v>6059999.9500000002</v>
      </c>
      <c r="I49" s="13">
        <f t="shared" si="5"/>
        <v>6060</v>
      </c>
    </row>
    <row r="50" spans="1:9" ht="18" customHeight="1" x14ac:dyDescent="0.25">
      <c r="A50" s="6" t="s">
        <v>46</v>
      </c>
    </row>
    <row r="51" spans="1:9" ht="18" customHeight="1" x14ac:dyDescent="0.25">
      <c r="A51" s="6" t="s">
        <v>48</v>
      </c>
      <c r="H51" s="29"/>
    </row>
    <row r="52" spans="1:9" ht="21" customHeight="1" x14ac:dyDescent="0.25">
      <c r="A52" s="6" t="s">
        <v>57</v>
      </c>
    </row>
    <row r="53" spans="1:9" ht="22.5" customHeight="1" x14ac:dyDescent="0.25">
      <c r="A53" s="6" t="s">
        <v>49</v>
      </c>
    </row>
  </sheetData>
  <autoFilter ref="A1:B49">
    <filterColumn colId="0" showButton="0"/>
    <filterColumn colId="1" showButton="0"/>
  </autoFilter>
  <mergeCells count="10">
    <mergeCell ref="A2:A5"/>
    <mergeCell ref="B2:B5"/>
    <mergeCell ref="A1:I1"/>
    <mergeCell ref="H2:H5"/>
    <mergeCell ref="I2:I5"/>
    <mergeCell ref="C2:C5"/>
    <mergeCell ref="D2:D5"/>
    <mergeCell ref="E2:E5"/>
    <mergeCell ref="F2:F5"/>
    <mergeCell ref="G2:G5"/>
  </mergeCells>
  <pageMargins left="0.70866141732283472" right="0" top="0" bottom="0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2020 перерасчет</vt:lpstr>
      <vt:lpstr>2019</vt:lpstr>
      <vt:lpstr>2018</vt:lpstr>
      <vt:lpstr>'2018'!Область_печати</vt:lpstr>
      <vt:lpstr>'2019'!Область_печати</vt:lpstr>
      <vt:lpstr>'2020 перерасчет'!Область_печати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i.korneva</dc:creator>
  <cp:lastModifiedBy>Подскребышева М.И.</cp:lastModifiedBy>
  <cp:lastPrinted>2017-10-17T02:02:19Z</cp:lastPrinted>
  <dcterms:created xsi:type="dcterms:W3CDTF">2017-03-13T01:49:34Z</dcterms:created>
  <dcterms:modified xsi:type="dcterms:W3CDTF">2017-10-17T02:34:30Z</dcterms:modified>
</cp:coreProperties>
</file>