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J:\Управление отраслевого финансирования\Управление\Отдел инвестиций\Бюджет 2018-2020\Формирование 2018-2020\Методики и распр.субсидий к проекту закона\Минстрой\ГП Образование\"/>
    </mc:Choice>
  </mc:AlternateContent>
  <bookViews>
    <workbookView xWindow="630" yWindow="1200" windowWidth="15570" windowHeight="10800"/>
  </bookViews>
  <sheets>
    <sheet name="распр кап.рем образ" sheetId="12" r:id="rId1"/>
    <sheet name="Доступное жилье" sheetId="11" state="hidden" r:id="rId2"/>
  </sheets>
  <definedNames>
    <definedName name="_xlnm.Print_Area" localSheetId="1">'Доступное жилье'!$A$1:$P$55</definedName>
    <definedName name="_xlnm.Print_Area" localSheetId="0">'распр кап.рем образ'!$A$1:$E$27</definedName>
  </definedNames>
  <calcPr calcId="162913"/>
</workbook>
</file>

<file path=xl/calcChain.xml><?xml version="1.0" encoding="utf-8"?>
<calcChain xmlns="http://schemas.openxmlformats.org/spreadsheetml/2006/main">
  <c r="P52" i="11" l="1"/>
  <c r="P51" i="11"/>
  <c r="P50" i="11"/>
  <c r="P49" i="11"/>
  <c r="O48" i="11"/>
  <c r="N48" i="11"/>
  <c r="M48" i="11"/>
  <c r="P47" i="11"/>
  <c r="P46" i="11"/>
  <c r="P45" i="11"/>
  <c r="P44" i="11"/>
  <c r="O43" i="11"/>
  <c r="N43" i="11"/>
  <c r="M43" i="11"/>
  <c r="P38" i="11"/>
  <c r="O38" i="11"/>
  <c r="N38" i="11"/>
  <c r="M38" i="11"/>
  <c r="P33" i="11"/>
  <c r="O33" i="11"/>
  <c r="N33" i="11"/>
  <c r="M33" i="11"/>
  <c r="N28" i="11"/>
  <c r="M28" i="11"/>
  <c r="O27" i="11"/>
  <c r="N27" i="11"/>
  <c r="M27" i="11"/>
  <c r="O26" i="11"/>
  <c r="N26" i="11"/>
  <c r="M26" i="11"/>
  <c r="O25" i="11"/>
  <c r="N25" i="11"/>
  <c r="M25" i="11"/>
  <c r="O24" i="11"/>
  <c r="N24" i="11"/>
  <c r="M24" i="11"/>
  <c r="P22" i="11"/>
  <c r="P17" i="11" s="1"/>
  <c r="P21" i="11"/>
  <c r="P16" i="11" s="1"/>
  <c r="P20" i="11"/>
  <c r="P15" i="11" s="1"/>
  <c r="P19" i="11"/>
  <c r="P14" i="11" s="1"/>
  <c r="O18" i="11"/>
  <c r="N18" i="11"/>
  <c r="M18" i="11"/>
  <c r="O17" i="11"/>
  <c r="N17" i="11"/>
  <c r="M17" i="11"/>
  <c r="O16" i="11"/>
  <c r="N16" i="11"/>
  <c r="M16" i="11"/>
  <c r="O15" i="11"/>
  <c r="N15" i="11"/>
  <c r="M15" i="11"/>
  <c r="O14" i="11"/>
  <c r="N14" i="11"/>
  <c r="N9" i="11" s="1"/>
  <c r="M14" i="11"/>
  <c r="O10" i="11"/>
  <c r="M9" i="11" l="1"/>
  <c r="M13" i="11"/>
  <c r="O11" i="11"/>
  <c r="M12" i="11"/>
  <c r="O13" i="11"/>
  <c r="M10" i="11"/>
  <c r="N11" i="11"/>
  <c r="O12" i="11"/>
  <c r="M23" i="11"/>
  <c r="O23" i="11"/>
  <c r="O9" i="11"/>
  <c r="P9" i="11" s="1"/>
  <c r="N13" i="11"/>
  <c r="P13" i="11"/>
  <c r="M11" i="11"/>
  <c r="P11" i="11" s="1"/>
  <c r="N10" i="11"/>
  <c r="N12" i="11"/>
  <c r="N23" i="11"/>
  <c r="P24" i="11"/>
  <c r="P26" i="11"/>
  <c r="P43" i="11"/>
  <c r="P18" i="11"/>
  <c r="P25" i="11"/>
  <c r="P27" i="11"/>
  <c r="P48" i="11"/>
  <c r="O8" i="11" l="1"/>
  <c r="P12" i="11"/>
  <c r="M8" i="11"/>
  <c r="N8" i="11"/>
  <c r="P10" i="11"/>
  <c r="P23" i="11"/>
  <c r="P8" i="11" l="1"/>
</calcChain>
</file>

<file path=xl/sharedStrings.xml><?xml version="1.0" encoding="utf-8"?>
<sst xmlns="http://schemas.openxmlformats.org/spreadsheetml/2006/main" count="125" uniqueCount="77">
  <si>
    <t>Министерство строительства, дорожного хозяйства Иркутской области</t>
  </si>
  <si>
    <t>Предоставление социальных выплат гражданам в связи с переселением из зоны затопления Богучанской ГЭС</t>
  </si>
  <si>
    <t>Приобретение жилых помещений для переселения граждан из зоны затопления Богучанской ГЭС</t>
  </si>
  <si>
    <t>Наименование мероприятия, объекта, ПИР (с расшифровкой по объектам</t>
  </si>
  <si>
    <t>Год начала строительства</t>
  </si>
  <si>
    <t>Плановый год ввода в эксплуатацию</t>
  </si>
  <si>
    <t>Реквизиты ПСД (плановый срок утверждения ПСД)</t>
  </si>
  <si>
    <t>Реквизиты государственой экспертизы (плановый срок получения)</t>
  </si>
  <si>
    <t>Вид работ (строительство, реконстр., кап. ремонт, тех. перевооружение)</t>
  </si>
  <si>
    <t>Форма собственности (ОС/МС)</t>
  </si>
  <si>
    <t>Сметная стоимость (на 1 января текущего финансового года), тыс.руб</t>
  </si>
  <si>
    <t>Остаток сметной стоимости (на 1 января текущего финансового года), тыс.руб.</t>
  </si>
  <si>
    <t>Тех. готовность на отчетную дату (в %)</t>
  </si>
  <si>
    <t>Исполнитель (наименование ИОГВ, МО)</t>
  </si>
  <si>
    <t>Источники финансирования</t>
  </si>
  <si>
    <t>Объемы финансирования, тыс.руб.</t>
  </si>
  <si>
    <t xml:space="preserve">Очередной финансовый год 2015
</t>
  </si>
  <si>
    <t xml:space="preserve">Первый год планового периода 2016
</t>
  </si>
  <si>
    <t xml:space="preserve">Второй год планового периода 2017
</t>
  </si>
  <si>
    <t>Всего</t>
  </si>
  <si>
    <t>Министерство строительства, дорожного хозяйства Иркутской области; Министерство здравоохранения Иркутской области</t>
  </si>
  <si>
    <t>(ОБ)</t>
  </si>
  <si>
    <t>(ФБ)</t>
  </si>
  <si>
    <t>(МБ)</t>
  </si>
  <si>
    <t>(ИИ)</t>
  </si>
  <si>
    <t>Доступное жилье на 2014 - 2020 годы</t>
  </si>
  <si>
    <t>Основное мероприятие "Подготовка зоны затопления части территории Иркутской области в связи со строительством Богучанской ГЭС"</t>
  </si>
  <si>
    <t>Санитарная подготовка населенных пунктов в зоне влияния Богучанского водохранилища. Инвестиционный проект "Зона затопления Богучанской ГЭС. Иркутская область". Этап "Водохранилище и охрана окружающей среды" на территории Усть-Илимского района Иркутской области. Корректировка технического проекта "Богучанская ГЭС на реке Ангара"</t>
  </si>
  <si>
    <t>Система водоотведения. Инвестиционный проект "Зона затопления Богучанской ГЭС. Иркутская область". Этап "Водохранилище и охрана окружающей среды" на территории Усть-Илимского района Иркутской области. Корректировка технического проекта "Богучанская ГЭС на реке Ангара"</t>
  </si>
  <si>
    <t>Приложение к служебной записке № __________от _______________</t>
  </si>
  <si>
    <t xml:space="preserve">Подпрограмма" Подготовка зоны затопления части территории Иркутской области в связи со строительством Богучанской ГЭС" 
</t>
  </si>
  <si>
    <t>Основное мероприятие "Предоставление социальных выплат гражданам в связи с переселением из зоны затопления Богучанской ГЭС"</t>
  </si>
  <si>
    <t>Выполнение кадастровых работ  в целях предоставления в орган кадастрового учета заявлений о снятии с государственного кадастрового учета объектов недвижимости</t>
  </si>
  <si>
    <t>Берегоукрепление левого берега реки Ангара г. Усть-Илимск и п. Невон</t>
  </si>
  <si>
    <t>2018 год</t>
  </si>
  <si>
    <t>2019 год</t>
  </si>
  <si>
    <t>2020 год</t>
  </si>
  <si>
    <t>ПРОЕКТ</t>
  </si>
  <si>
    <t>№ п/п</t>
  </si>
  <si>
    <t>Объем субсидий за счет средств областного бюджета (тыс. рублей)</t>
  </si>
  <si>
    <t xml:space="preserve">1. </t>
  </si>
  <si>
    <t>Зиминское городское муниципальное образование</t>
  </si>
  <si>
    <t>2.</t>
  </si>
  <si>
    <t>Иркутское районное муниципальное образование Иркутской области</t>
  </si>
  <si>
    <t>Муниципальное образование «Аларский район»</t>
  </si>
  <si>
    <t>3.</t>
  </si>
  <si>
    <t>Муниципальное образование «город Свирск»</t>
  </si>
  <si>
    <t>Муниципальное образование «город Черемхово»</t>
  </si>
  <si>
    <t>Муниципальное образование «Жигаловский район»</t>
  </si>
  <si>
    <t>Киренский район</t>
  </si>
  <si>
    <t>Муниципальное образование «Нижнеилимский район»</t>
  </si>
  <si>
    <t>Муниципальное образование «Нижнеудинский район»</t>
  </si>
  <si>
    <t>Муниципальное образование «Нукутский район»</t>
  </si>
  <si>
    <t>Осинский муниципальный район</t>
  </si>
  <si>
    <t>Муниципальное образование «Эхирит-Булагатский район»</t>
  </si>
  <si>
    <t>город Усолье-Сибирское</t>
  </si>
  <si>
    <t>Муниципальное образование «Качугский район»</t>
  </si>
  <si>
    <t>Районное муниципальное образование «Усть-Удинский район»</t>
  </si>
  <si>
    <t>Усольское районное муниципальное образование</t>
  </si>
  <si>
    <t>Итого:</t>
  </si>
  <si>
    <t>4.</t>
  </si>
  <si>
    <t>5.</t>
  </si>
  <si>
    <t>8.</t>
  </si>
  <si>
    <t>6.</t>
  </si>
  <si>
    <t>7.</t>
  </si>
  <si>
    <t>9.</t>
  </si>
  <si>
    <t>10.</t>
  </si>
  <si>
    <t>11.</t>
  </si>
  <si>
    <t>12.</t>
  </si>
  <si>
    <t>13.</t>
  </si>
  <si>
    <t>14.</t>
  </si>
  <si>
    <t>15.</t>
  </si>
  <si>
    <t>16.</t>
  </si>
  <si>
    <t>Первый заместитель министра строительства, 
дорожного хозяйства Иркутской области</t>
  </si>
  <si>
    <t>В.А. Бровко</t>
  </si>
  <si>
    <t>Наименование муниципального образования Иркутской области</t>
  </si>
  <si>
    <t xml:space="preserve">РАСПРЕДЕЛЕНИЕ
СУБСИДИЙ ИЗ ОБЛАСТНОГО БЮДЖЕТА МЕСТНЫМ БЮДЖЕТАМ В ЦЕЛЯХ
СОФИНАНСИРОВАНИЯ РАСХОДНЫХ ОБЯЗАТЕЛЬСТВ МУНИЦИПАЛЬНЫХ
ОБРАЗОВАНИЙ ИРКУТСКОЙ ОБЛАСТИ НА ОСУЩЕСТВЛЕНИЕ МЕРОПРИЯТИЙ
ПО КАПИТАЛЬНОМУ РЕМОНТУ ОБРАЗОВАТЕЛЬНЫХ ОРГАНИЗАЦИЙ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</si>
</sst>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р_._-;\-* #,##0.00_р_._-;_-* &quot;-&quot;??_р_._-;_-@_-"/>
    <numFmt numFmtId="164" formatCode="_-* #,##0.00\ _₽_-;\-* #,##0.00\ _₽_-;_-* &quot;-&quot;??\ _₽_-;_-@_-"/>
    <numFmt numFmtId="165" formatCode="#,##0.0"/>
  </numFmts>
  <fonts count="13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8" fillId="0" borderId="0"/>
    <xf numFmtId="0" fontId="8" fillId="0" borderId="0"/>
    <xf numFmtId="0" fontId="4" fillId="0" borderId="0"/>
    <xf numFmtId="0" fontId="10" fillId="0" borderId="0"/>
    <xf numFmtId="0" fontId="11" fillId="0" borderId="0"/>
    <xf numFmtId="43" fontId="10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0" applyFont="1" applyFill="1"/>
    <xf numFmtId="0" fontId="6" fillId="0" borderId="1" xfId="1" applyNumberFormat="1" applyFont="1" applyFill="1" applyBorder="1" applyAlignment="1">
      <alignment horizontal="center" vertical="center" wrapText="1" readingOrder="1"/>
    </xf>
    <xf numFmtId="165" fontId="6" fillId="0" borderId="1" xfId="1" applyNumberFormat="1" applyFont="1" applyFill="1" applyBorder="1" applyAlignment="1">
      <alignment horizontal="center" vertical="center" wrapText="1" readingOrder="1"/>
    </xf>
    <xf numFmtId="0" fontId="6" fillId="0" borderId="1" xfId="1" applyNumberFormat="1" applyFont="1" applyFill="1" applyBorder="1" applyAlignment="1">
      <alignment vertical="top" wrapText="1" readingOrder="1"/>
    </xf>
    <xf numFmtId="0" fontId="1" fillId="2" borderId="1" xfId="1" applyNumberFormat="1" applyFont="1" applyFill="1" applyBorder="1" applyAlignment="1">
      <alignment horizontal="center" vertical="center" wrapText="1" readingOrder="1"/>
    </xf>
    <xf numFmtId="165" fontId="1" fillId="0" borderId="1" xfId="1" applyNumberFormat="1" applyFont="1" applyFill="1" applyBorder="1" applyAlignment="1">
      <alignment horizontal="center" vertical="center" wrapText="1" readingOrder="1"/>
    </xf>
    <xf numFmtId="0" fontId="1" fillId="2" borderId="1" xfId="1" applyNumberFormat="1" applyFont="1" applyFill="1" applyBorder="1" applyAlignment="1">
      <alignment vertical="top" wrapText="1" readingOrder="1"/>
    </xf>
    <xf numFmtId="0" fontId="0" fillId="2" borderId="0" xfId="0" applyFill="1"/>
    <xf numFmtId="165" fontId="1" fillId="2" borderId="1" xfId="1" applyNumberFormat="1" applyFont="1" applyFill="1" applyBorder="1" applyAlignment="1">
      <alignment horizontal="center" vertical="center" wrapText="1" readingOrder="1"/>
    </xf>
    <xf numFmtId="0" fontId="2" fillId="0" borderId="0" xfId="1" applyNumberFormat="1" applyFont="1" applyFill="1" applyBorder="1" applyAlignment="1">
      <alignment horizontal="center" vertical="center" wrapText="1" readingOrder="1"/>
    </xf>
    <xf numFmtId="0" fontId="2" fillId="0" borderId="0" xfId="0" applyFont="1" applyFill="1" applyBorder="1" applyAlignment="1">
      <alignment vertical="center"/>
    </xf>
    <xf numFmtId="0" fontId="1" fillId="0" borderId="1" xfId="1" applyNumberFormat="1" applyFont="1" applyFill="1" applyBorder="1" applyAlignment="1">
      <alignment horizontal="center" vertical="center" wrapText="1" readingOrder="1"/>
    </xf>
    <xf numFmtId="4" fontId="2" fillId="0" borderId="0" xfId="0" applyNumberFormat="1" applyFont="1" applyFill="1" applyBorder="1" applyAlignment="1">
      <alignment vertical="center"/>
    </xf>
    <xf numFmtId="4" fontId="1" fillId="0" borderId="1" xfId="1" applyNumberFormat="1" applyFont="1" applyFill="1" applyBorder="1" applyAlignment="1">
      <alignment horizontal="center" vertical="center" wrapText="1" readingOrder="1"/>
    </xf>
    <xf numFmtId="4" fontId="6" fillId="0" borderId="1" xfId="1" applyNumberFormat="1" applyFont="1" applyFill="1" applyBorder="1" applyAlignment="1">
      <alignment horizontal="center" vertical="center" wrapText="1" readingOrder="1"/>
    </xf>
    <xf numFmtId="4" fontId="1" fillId="2" borderId="1" xfId="1" applyNumberFormat="1" applyFont="1" applyFill="1" applyBorder="1" applyAlignment="1">
      <alignment horizontal="center" vertical="center" wrapText="1" readingOrder="1"/>
    </xf>
    <xf numFmtId="4" fontId="3" fillId="0" borderId="0" xfId="0" applyNumberFormat="1" applyFont="1" applyFill="1"/>
    <xf numFmtId="0" fontId="9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right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165" fontId="9" fillId="0" borderId="1" xfId="0" applyNumberFormat="1" applyFont="1" applyBorder="1" applyAlignment="1">
      <alignment horizontal="center" vertical="center"/>
    </xf>
    <xf numFmtId="165" fontId="12" fillId="0" borderId="1" xfId="0" applyNumberFormat="1" applyFont="1" applyBorder="1" applyAlignment="1">
      <alignment horizontal="center" vertical="center"/>
    </xf>
    <xf numFmtId="0" fontId="12" fillId="0" borderId="0" xfId="0" applyFont="1"/>
    <xf numFmtId="0" fontId="1" fillId="0" borderId="1" xfId="3" applyFont="1" applyFill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/>
    </xf>
    <xf numFmtId="165" fontId="12" fillId="0" borderId="0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 textRotation="90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8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6" fillId="0" borderId="9" xfId="0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vertical="top" wrapText="1"/>
    </xf>
    <xf numFmtId="0" fontId="6" fillId="0" borderId="11" xfId="0" applyFont="1" applyFill="1" applyBorder="1" applyAlignment="1">
      <alignment horizontal="center" vertical="top" wrapText="1"/>
    </xf>
    <xf numFmtId="0" fontId="6" fillId="0" borderId="1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2" fillId="0" borderId="0" xfId="1" applyNumberFormat="1" applyFont="1" applyFill="1" applyBorder="1" applyAlignment="1">
      <alignment horizontal="center" vertical="center" wrapText="1" readingOrder="1"/>
    </xf>
    <xf numFmtId="0" fontId="2" fillId="0" borderId="0" xfId="0" applyFont="1" applyFill="1" applyBorder="1" applyAlignment="1">
      <alignment vertical="center"/>
    </xf>
    <xf numFmtId="0" fontId="1" fillId="0" borderId="1" xfId="1" applyNumberFormat="1" applyFont="1" applyFill="1" applyBorder="1" applyAlignment="1">
      <alignment horizontal="center" vertical="center" textRotation="90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 readingOrder="1"/>
    </xf>
    <xf numFmtId="0" fontId="1" fillId="0" borderId="1" xfId="1" applyNumberFormat="1" applyFont="1" applyFill="1" applyBorder="1" applyAlignment="1">
      <alignment vertical="top" wrapText="1"/>
    </xf>
    <xf numFmtId="0" fontId="1" fillId="0" borderId="1" xfId="1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center" vertical="top" wrapText="1"/>
    </xf>
  </cellXfs>
  <cellStyles count="8">
    <cellStyle name="Normal" xfId="1"/>
    <cellStyle name="Обычный" xfId="0" builtinId="0"/>
    <cellStyle name="Обычный 2" xfId="2"/>
    <cellStyle name="Обычный 2 2" xfId="3"/>
    <cellStyle name="Обычный 3" xfId="4"/>
    <cellStyle name="Обычный 4" xfId="5"/>
    <cellStyle name="Финансовый 2" xfId="6"/>
    <cellStyle name="Финансовый 3" xfId="7"/>
  </cellStyles>
  <dxfs count="0"/>
  <tableStyles count="0" defaultTableStyle="TableStyleMedium9" defaultPivotStyle="PivotStyleLight16"/>
  <colors>
    <mruColors>
      <color rgb="FF00FFFF"/>
      <color rgb="FF9999FF"/>
      <color rgb="FFC0C0C0"/>
      <color rgb="FF00FF00"/>
      <color rgb="FFFF00FF"/>
      <color rgb="FFCCC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7"/>
  <sheetViews>
    <sheetView tabSelected="1" topLeftCell="A8" workbookViewId="0">
      <selection activeCell="B8" sqref="B8"/>
    </sheetView>
  </sheetViews>
  <sheetFormatPr defaultRowHeight="15.75" x14ac:dyDescent="0.25"/>
  <cols>
    <col min="1" max="1" width="7.28515625" style="24" customWidth="1"/>
    <col min="2" max="2" width="54.7109375" style="19" customWidth="1"/>
    <col min="3" max="5" width="14.140625" style="19" customWidth="1"/>
    <col min="6" max="16384" width="9.140625" style="19"/>
  </cols>
  <sheetData>
    <row r="1" spans="1:5" x14ac:dyDescent="0.25">
      <c r="A1" s="18"/>
      <c r="E1" s="20" t="s">
        <v>37</v>
      </c>
    </row>
    <row r="2" spans="1:5" ht="101.25" customHeight="1" x14ac:dyDescent="0.25">
      <c r="A2" s="32" t="s">
        <v>76</v>
      </c>
      <c r="B2" s="32"/>
      <c r="C2" s="32"/>
      <c r="D2" s="32"/>
      <c r="E2" s="32"/>
    </row>
    <row r="3" spans="1:5" x14ac:dyDescent="0.25">
      <c r="A3" s="18"/>
    </row>
    <row r="4" spans="1:5" x14ac:dyDescent="0.25">
      <c r="A4" s="18"/>
    </row>
    <row r="5" spans="1:5" ht="36.75" customHeight="1" x14ac:dyDescent="0.25">
      <c r="A5" s="33" t="s">
        <v>38</v>
      </c>
      <c r="B5" s="34" t="s">
        <v>75</v>
      </c>
      <c r="C5" s="36" t="s">
        <v>39</v>
      </c>
      <c r="D5" s="36"/>
      <c r="E5" s="36"/>
    </row>
    <row r="6" spans="1:5" ht="21.75" customHeight="1" x14ac:dyDescent="0.25">
      <c r="A6" s="33"/>
      <c r="B6" s="35"/>
      <c r="C6" s="21" t="s">
        <v>34</v>
      </c>
      <c r="D6" s="22" t="s">
        <v>35</v>
      </c>
      <c r="E6" s="22" t="s">
        <v>36</v>
      </c>
    </row>
    <row r="7" spans="1:5" ht="30" customHeight="1" x14ac:dyDescent="0.25">
      <c r="A7" s="23" t="s">
        <v>40</v>
      </c>
      <c r="B7" s="28" t="s">
        <v>41</v>
      </c>
      <c r="C7" s="25">
        <v>44212</v>
      </c>
      <c r="D7" s="25">
        <v>44842.9</v>
      </c>
      <c r="E7" s="25">
        <v>0</v>
      </c>
    </row>
    <row r="8" spans="1:5" ht="30" customHeight="1" x14ac:dyDescent="0.25">
      <c r="A8" s="23" t="s">
        <v>42</v>
      </c>
      <c r="B8" s="28" t="s">
        <v>43</v>
      </c>
      <c r="C8" s="25">
        <v>50000</v>
      </c>
      <c r="D8" s="25">
        <v>38104</v>
      </c>
      <c r="E8" s="25">
        <v>0</v>
      </c>
    </row>
    <row r="9" spans="1:5" ht="30" customHeight="1" x14ac:dyDescent="0.25">
      <c r="A9" s="23" t="s">
        <v>45</v>
      </c>
      <c r="B9" s="28" t="s">
        <v>44</v>
      </c>
      <c r="C9" s="25">
        <v>37703.1</v>
      </c>
      <c r="D9" s="25">
        <v>24914.7</v>
      </c>
      <c r="E9" s="25">
        <v>18686</v>
      </c>
    </row>
    <row r="10" spans="1:5" ht="30" customHeight="1" x14ac:dyDescent="0.25">
      <c r="A10" s="23" t="s">
        <v>60</v>
      </c>
      <c r="B10" s="28" t="s">
        <v>46</v>
      </c>
      <c r="C10" s="25">
        <v>56247</v>
      </c>
      <c r="D10" s="25">
        <v>0</v>
      </c>
      <c r="E10" s="25">
        <v>0</v>
      </c>
    </row>
    <row r="11" spans="1:5" ht="30" customHeight="1" x14ac:dyDescent="0.25">
      <c r="A11" s="23" t="s">
        <v>61</v>
      </c>
      <c r="B11" s="28" t="s">
        <v>47</v>
      </c>
      <c r="C11" s="25">
        <v>38953.4</v>
      </c>
      <c r="D11" s="25">
        <v>0</v>
      </c>
      <c r="E11" s="25">
        <v>0</v>
      </c>
    </row>
    <row r="12" spans="1:5" ht="30" customHeight="1" x14ac:dyDescent="0.25">
      <c r="A12" s="23" t="s">
        <v>63</v>
      </c>
      <c r="B12" s="28" t="s">
        <v>48</v>
      </c>
      <c r="C12" s="25">
        <v>23737.8</v>
      </c>
      <c r="D12" s="25">
        <v>0</v>
      </c>
      <c r="E12" s="25">
        <v>0</v>
      </c>
    </row>
    <row r="13" spans="1:5" ht="30" customHeight="1" x14ac:dyDescent="0.25">
      <c r="A13" s="23" t="s">
        <v>64</v>
      </c>
      <c r="B13" s="28" t="s">
        <v>49</v>
      </c>
      <c r="C13" s="25">
        <v>26582.699999999997</v>
      </c>
      <c r="D13" s="25">
        <v>18819.8</v>
      </c>
      <c r="E13" s="25">
        <v>0</v>
      </c>
    </row>
    <row r="14" spans="1:5" ht="30" customHeight="1" x14ac:dyDescent="0.25">
      <c r="A14" s="23" t="s">
        <v>62</v>
      </c>
      <c r="B14" s="28" t="s">
        <v>50</v>
      </c>
      <c r="C14" s="25">
        <v>48019.100000000006</v>
      </c>
      <c r="D14" s="25">
        <v>0</v>
      </c>
      <c r="E14" s="25">
        <v>0</v>
      </c>
    </row>
    <row r="15" spans="1:5" ht="30" customHeight="1" x14ac:dyDescent="0.25">
      <c r="A15" s="23" t="s">
        <v>65</v>
      </c>
      <c r="B15" s="28" t="s">
        <v>51</v>
      </c>
      <c r="C15" s="25">
        <v>51314.7</v>
      </c>
      <c r="D15" s="25">
        <v>99287.7</v>
      </c>
      <c r="E15" s="25">
        <v>15364.3</v>
      </c>
    </row>
    <row r="16" spans="1:5" ht="30" customHeight="1" x14ac:dyDescent="0.25">
      <c r="A16" s="23" t="s">
        <v>66</v>
      </c>
      <c r="B16" s="28" t="s">
        <v>52</v>
      </c>
      <c r="C16" s="25">
        <v>29380.9</v>
      </c>
      <c r="D16" s="25">
        <v>61414.3</v>
      </c>
      <c r="E16" s="25">
        <v>0</v>
      </c>
    </row>
    <row r="17" spans="1:5" ht="30" customHeight="1" x14ac:dyDescent="0.25">
      <c r="A17" s="23" t="s">
        <v>67</v>
      </c>
      <c r="B17" s="28" t="s">
        <v>53</v>
      </c>
      <c r="C17" s="25">
        <v>38354.6</v>
      </c>
      <c r="D17" s="25">
        <v>0</v>
      </c>
      <c r="E17" s="25">
        <v>0</v>
      </c>
    </row>
    <row r="18" spans="1:5" ht="30" customHeight="1" x14ac:dyDescent="0.25">
      <c r="A18" s="23" t="s">
        <v>68</v>
      </c>
      <c r="B18" s="28" t="s">
        <v>54</v>
      </c>
      <c r="C18" s="25">
        <v>29808.799999999999</v>
      </c>
      <c r="D18" s="25">
        <v>71735.100000000006</v>
      </c>
      <c r="E18" s="25">
        <v>47500</v>
      </c>
    </row>
    <row r="19" spans="1:5" ht="30" customHeight="1" x14ac:dyDescent="0.25">
      <c r="A19" s="23" t="s">
        <v>69</v>
      </c>
      <c r="B19" s="28" t="s">
        <v>55</v>
      </c>
      <c r="C19" s="25">
        <v>24109.399999999998</v>
      </c>
      <c r="D19" s="25">
        <v>0</v>
      </c>
      <c r="E19" s="25">
        <v>0</v>
      </c>
    </row>
    <row r="20" spans="1:5" ht="30" customHeight="1" x14ac:dyDescent="0.25">
      <c r="A20" s="23" t="s">
        <v>70</v>
      </c>
      <c r="B20" s="28" t="s">
        <v>56</v>
      </c>
      <c r="C20" s="25">
        <v>31066.9</v>
      </c>
      <c r="D20" s="25">
        <v>0</v>
      </c>
      <c r="E20" s="25">
        <v>0</v>
      </c>
    </row>
    <row r="21" spans="1:5" ht="30" customHeight="1" x14ac:dyDescent="0.25">
      <c r="A21" s="23" t="s">
        <v>71</v>
      </c>
      <c r="B21" s="28" t="s">
        <v>57</v>
      </c>
      <c r="C21" s="25">
        <v>11559.8</v>
      </c>
      <c r="D21" s="25">
        <v>0</v>
      </c>
      <c r="E21" s="25">
        <v>0</v>
      </c>
    </row>
    <row r="22" spans="1:5" ht="30" customHeight="1" x14ac:dyDescent="0.25">
      <c r="A22" s="23" t="s">
        <v>72</v>
      </c>
      <c r="B22" s="28" t="s">
        <v>58</v>
      </c>
      <c r="C22" s="25">
        <v>5966.7</v>
      </c>
      <c r="D22" s="25">
        <v>0</v>
      </c>
      <c r="E22" s="25">
        <v>0</v>
      </c>
    </row>
    <row r="23" spans="1:5" s="27" customFormat="1" x14ac:dyDescent="0.25">
      <c r="A23" s="33" t="s">
        <v>59</v>
      </c>
      <c r="B23" s="33"/>
      <c r="C23" s="26">
        <v>547016.9</v>
      </c>
      <c r="D23" s="26">
        <v>359118.5</v>
      </c>
      <c r="E23" s="26">
        <v>81550.3</v>
      </c>
    </row>
    <row r="24" spans="1:5" s="27" customFormat="1" x14ac:dyDescent="0.25">
      <c r="A24" s="29"/>
      <c r="B24" s="29"/>
      <c r="C24" s="30"/>
      <c r="D24" s="30"/>
      <c r="E24" s="30"/>
    </row>
    <row r="25" spans="1:5" s="27" customFormat="1" x14ac:dyDescent="0.25">
      <c r="A25" s="29"/>
      <c r="B25" s="29"/>
      <c r="C25" s="30"/>
      <c r="D25" s="30"/>
      <c r="E25" s="30"/>
    </row>
    <row r="27" spans="1:5" ht="30.75" customHeight="1" x14ac:dyDescent="0.25">
      <c r="A27" s="31" t="s">
        <v>73</v>
      </c>
      <c r="B27" s="31"/>
      <c r="C27" s="31"/>
      <c r="E27" s="20" t="s">
        <v>74</v>
      </c>
    </row>
  </sheetData>
  <mergeCells count="6">
    <mergeCell ref="A27:C27"/>
    <mergeCell ref="A2:E2"/>
    <mergeCell ref="A5:A6"/>
    <mergeCell ref="B5:B6"/>
    <mergeCell ref="C5:E5"/>
    <mergeCell ref="A23:B23"/>
  </mergeCells>
  <pageMargins left="0.70866141732283472" right="0.31" top="0.74803149606299213" bottom="0.74803149606299213" header="0.31496062992125984" footer="0.31496062992125984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view="pageBreakPreview" zoomScale="50" zoomScaleNormal="50" zoomScaleSheetLayoutView="50" workbookViewId="0">
      <selection activeCell="E18" sqref="E18:E22"/>
    </sheetView>
  </sheetViews>
  <sheetFormatPr defaultRowHeight="15" x14ac:dyDescent="0.25"/>
  <cols>
    <col min="1" max="1" width="37.28515625" style="1" customWidth="1"/>
    <col min="2" max="2" width="9.140625" style="1"/>
    <col min="3" max="3" width="8.140625" style="1" customWidth="1"/>
    <col min="4" max="4" width="21.5703125" style="1" customWidth="1"/>
    <col min="5" max="5" width="22" style="1" customWidth="1"/>
    <col min="6" max="6" width="16.5703125" style="1" customWidth="1"/>
    <col min="7" max="7" width="6.85546875" style="1" customWidth="1"/>
    <col min="8" max="8" width="16.42578125" style="1" customWidth="1"/>
    <col min="9" max="9" width="20" style="1" customWidth="1"/>
    <col min="10" max="10" width="7.7109375" style="1" customWidth="1"/>
    <col min="11" max="11" width="20" style="1" customWidth="1"/>
    <col min="12" max="12" width="14.85546875" style="1" customWidth="1"/>
    <col min="13" max="14" width="12.7109375" style="17" customWidth="1"/>
    <col min="15" max="16" width="12.7109375" style="1" customWidth="1"/>
  </cols>
  <sheetData>
    <row r="1" spans="1:16" x14ac:dyDescent="0.25">
      <c r="L1" s="69" t="s">
        <v>29</v>
      </c>
      <c r="M1" s="70"/>
      <c r="N1" s="70"/>
      <c r="O1" s="70"/>
      <c r="P1" s="70"/>
    </row>
    <row r="2" spans="1:16" ht="18.75" x14ac:dyDescent="0.25">
      <c r="A2" s="74" t="s">
        <v>25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</row>
    <row r="3" spans="1:16" ht="18.75" x14ac:dyDescent="0.25">
      <c r="A3" s="71"/>
      <c r="B3" s="71"/>
      <c r="C3" s="71"/>
      <c r="D3" s="71"/>
      <c r="E3" s="71"/>
      <c r="F3" s="71"/>
      <c r="G3" s="71"/>
      <c r="H3" s="71"/>
      <c r="I3" s="71"/>
      <c r="J3" s="71"/>
      <c r="K3" s="72"/>
      <c r="L3" s="72"/>
      <c r="M3" s="72"/>
      <c r="N3" s="72"/>
      <c r="O3" s="72"/>
      <c r="P3" s="72"/>
    </row>
    <row r="4" spans="1:16" ht="18.75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1"/>
      <c r="L4" s="11"/>
      <c r="M4" s="13"/>
      <c r="N4" s="13"/>
      <c r="O4" s="11"/>
      <c r="P4" s="11"/>
    </row>
    <row r="5" spans="1:16" ht="15.75" x14ac:dyDescent="0.25">
      <c r="A5" s="40" t="s">
        <v>3</v>
      </c>
      <c r="B5" s="73" t="s">
        <v>4</v>
      </c>
      <c r="C5" s="73" t="s">
        <v>5</v>
      </c>
      <c r="D5" s="73" t="s">
        <v>6</v>
      </c>
      <c r="E5" s="73" t="s">
        <v>7</v>
      </c>
      <c r="F5" s="40" t="s">
        <v>8</v>
      </c>
      <c r="G5" s="73" t="s">
        <v>9</v>
      </c>
      <c r="H5" s="40" t="s">
        <v>10</v>
      </c>
      <c r="I5" s="40" t="s">
        <v>11</v>
      </c>
      <c r="J5" s="73" t="s">
        <v>12</v>
      </c>
      <c r="K5" s="75" t="s">
        <v>13</v>
      </c>
      <c r="L5" s="75" t="s">
        <v>14</v>
      </c>
      <c r="M5" s="79" t="s">
        <v>15</v>
      </c>
      <c r="N5" s="79"/>
      <c r="O5" s="79"/>
      <c r="P5" s="79"/>
    </row>
    <row r="6" spans="1:16" ht="78.75" x14ac:dyDescent="0.25">
      <c r="A6" s="41"/>
      <c r="B6" s="41"/>
      <c r="C6" s="41"/>
      <c r="D6" s="41"/>
      <c r="E6" s="41"/>
      <c r="F6" s="41"/>
      <c r="G6" s="41"/>
      <c r="H6" s="41"/>
      <c r="I6" s="41"/>
      <c r="J6" s="41"/>
      <c r="K6" s="77"/>
      <c r="L6" s="76"/>
      <c r="M6" s="14" t="s">
        <v>16</v>
      </c>
      <c r="N6" s="14" t="s">
        <v>17</v>
      </c>
      <c r="O6" s="12" t="s">
        <v>18</v>
      </c>
      <c r="P6" s="12" t="s">
        <v>19</v>
      </c>
    </row>
    <row r="7" spans="1:16" ht="15.75" x14ac:dyDescent="0.25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  <c r="J7" s="12">
        <v>10</v>
      </c>
      <c r="K7" s="12">
        <v>11</v>
      </c>
      <c r="L7" s="12">
        <v>12</v>
      </c>
      <c r="M7" s="14">
        <v>13</v>
      </c>
      <c r="N7" s="14">
        <v>14</v>
      </c>
      <c r="O7" s="12">
        <v>15</v>
      </c>
      <c r="P7" s="12">
        <v>16</v>
      </c>
    </row>
    <row r="8" spans="1:16" ht="15.6" customHeight="1" x14ac:dyDescent="0.25">
      <c r="A8" s="82" t="s">
        <v>30</v>
      </c>
      <c r="B8" s="82"/>
      <c r="C8" s="82"/>
      <c r="D8" s="82"/>
      <c r="E8" s="82"/>
      <c r="F8" s="82"/>
      <c r="G8" s="82"/>
      <c r="H8" s="82"/>
      <c r="I8" s="82"/>
      <c r="J8" s="83"/>
      <c r="K8" s="78" t="s">
        <v>20</v>
      </c>
      <c r="L8" s="2" t="s">
        <v>19</v>
      </c>
      <c r="M8" s="15">
        <f>M13+M23</f>
        <v>92035.74</v>
      </c>
      <c r="N8" s="15">
        <f>N13+N23</f>
        <v>0</v>
      </c>
      <c r="O8" s="15">
        <f>O13+O23</f>
        <v>0</v>
      </c>
      <c r="P8" s="3">
        <f>O8+N8+M8</f>
        <v>92035.74</v>
      </c>
    </row>
    <row r="9" spans="1:16" ht="15.6" customHeight="1" x14ac:dyDescent="0.25">
      <c r="A9" s="74"/>
      <c r="B9" s="74"/>
      <c r="C9" s="74"/>
      <c r="D9" s="74"/>
      <c r="E9" s="74"/>
      <c r="F9" s="74"/>
      <c r="G9" s="74"/>
      <c r="H9" s="74"/>
      <c r="I9" s="74"/>
      <c r="J9" s="84"/>
      <c r="K9" s="78"/>
      <c r="L9" s="4" t="s">
        <v>21</v>
      </c>
      <c r="M9" s="15">
        <f t="shared" ref="M9:O12" si="0">M14+M24</f>
        <v>40518.65</v>
      </c>
      <c r="N9" s="15">
        <f t="shared" si="0"/>
        <v>0</v>
      </c>
      <c r="O9" s="15">
        <f t="shared" si="0"/>
        <v>0</v>
      </c>
      <c r="P9" s="3">
        <f>O9+N9+M9</f>
        <v>40518.65</v>
      </c>
    </row>
    <row r="10" spans="1:16" ht="15.6" customHeight="1" x14ac:dyDescent="0.25">
      <c r="A10" s="74"/>
      <c r="B10" s="74"/>
      <c r="C10" s="74"/>
      <c r="D10" s="74"/>
      <c r="E10" s="74"/>
      <c r="F10" s="74"/>
      <c r="G10" s="74"/>
      <c r="H10" s="74"/>
      <c r="I10" s="74"/>
      <c r="J10" s="84"/>
      <c r="K10" s="78"/>
      <c r="L10" s="4" t="s">
        <v>22</v>
      </c>
      <c r="M10" s="15">
        <f t="shared" si="0"/>
        <v>51517.09</v>
      </c>
      <c r="N10" s="15">
        <f t="shared" si="0"/>
        <v>0</v>
      </c>
      <c r="O10" s="15">
        <f t="shared" si="0"/>
        <v>0</v>
      </c>
      <c r="P10" s="3">
        <f>O10+N10+M10</f>
        <v>51517.09</v>
      </c>
    </row>
    <row r="11" spans="1:16" ht="15.6" customHeight="1" x14ac:dyDescent="0.25">
      <c r="A11" s="74"/>
      <c r="B11" s="74"/>
      <c r="C11" s="74"/>
      <c r="D11" s="74"/>
      <c r="E11" s="74"/>
      <c r="F11" s="74"/>
      <c r="G11" s="74"/>
      <c r="H11" s="74"/>
      <c r="I11" s="74"/>
      <c r="J11" s="84"/>
      <c r="K11" s="78"/>
      <c r="L11" s="4" t="s">
        <v>23</v>
      </c>
      <c r="M11" s="15">
        <f t="shared" si="0"/>
        <v>0</v>
      </c>
      <c r="N11" s="15">
        <f t="shared" si="0"/>
        <v>0</v>
      </c>
      <c r="O11" s="15">
        <f t="shared" si="0"/>
        <v>0</v>
      </c>
      <c r="P11" s="3">
        <f>O11+N11+M11</f>
        <v>0</v>
      </c>
    </row>
    <row r="12" spans="1:16" ht="15.6" customHeight="1" x14ac:dyDescent="0.25">
      <c r="A12" s="85"/>
      <c r="B12" s="85"/>
      <c r="C12" s="85"/>
      <c r="D12" s="85"/>
      <c r="E12" s="85"/>
      <c r="F12" s="85"/>
      <c r="G12" s="85"/>
      <c r="H12" s="85"/>
      <c r="I12" s="85"/>
      <c r="J12" s="86"/>
      <c r="K12" s="78"/>
      <c r="L12" s="4" t="s">
        <v>24</v>
      </c>
      <c r="M12" s="15">
        <f t="shared" si="0"/>
        <v>0</v>
      </c>
      <c r="N12" s="15">
        <f t="shared" si="0"/>
        <v>0</v>
      </c>
      <c r="O12" s="15">
        <f t="shared" si="0"/>
        <v>0</v>
      </c>
      <c r="P12" s="3">
        <f>O12+N12+M12</f>
        <v>0</v>
      </c>
    </row>
    <row r="13" spans="1:16" ht="78" customHeight="1" x14ac:dyDescent="0.25">
      <c r="A13" s="45" t="s">
        <v>31</v>
      </c>
      <c r="B13" s="46"/>
      <c r="C13" s="46"/>
      <c r="D13" s="46"/>
      <c r="E13" s="46"/>
      <c r="F13" s="46"/>
      <c r="G13" s="46"/>
      <c r="H13" s="46"/>
      <c r="I13" s="46"/>
      <c r="J13" s="47"/>
      <c r="K13" s="78" t="s">
        <v>0</v>
      </c>
      <c r="L13" s="2" t="s">
        <v>19</v>
      </c>
      <c r="M13" s="15">
        <f>M14+M15+M16+M17</f>
        <v>18298.47</v>
      </c>
      <c r="N13" s="15">
        <f>N14+N15+N16+N17</f>
        <v>0</v>
      </c>
      <c r="O13" s="15">
        <f>O14+O15+O16+O17</f>
        <v>0</v>
      </c>
      <c r="P13" s="15">
        <f>P14+P15+P16+P17</f>
        <v>18298.47</v>
      </c>
    </row>
    <row r="14" spans="1:16" ht="15.75" x14ac:dyDescent="0.25">
      <c r="A14" s="48"/>
      <c r="B14" s="49"/>
      <c r="C14" s="49"/>
      <c r="D14" s="49"/>
      <c r="E14" s="49"/>
      <c r="F14" s="49"/>
      <c r="G14" s="49"/>
      <c r="H14" s="49"/>
      <c r="I14" s="49"/>
      <c r="J14" s="50"/>
      <c r="K14" s="78"/>
      <c r="L14" s="4" t="s">
        <v>21</v>
      </c>
      <c r="M14" s="15">
        <f t="shared" ref="M14:P17" si="1">M19</f>
        <v>18298.47</v>
      </c>
      <c r="N14" s="15">
        <f t="shared" si="1"/>
        <v>0</v>
      </c>
      <c r="O14" s="3">
        <f t="shared" si="1"/>
        <v>0</v>
      </c>
      <c r="P14" s="3">
        <f t="shared" si="1"/>
        <v>18298.47</v>
      </c>
    </row>
    <row r="15" spans="1:16" ht="15.75" x14ac:dyDescent="0.25">
      <c r="A15" s="48"/>
      <c r="B15" s="49"/>
      <c r="C15" s="49"/>
      <c r="D15" s="49"/>
      <c r="E15" s="49"/>
      <c r="F15" s="49"/>
      <c r="G15" s="49"/>
      <c r="H15" s="49"/>
      <c r="I15" s="49"/>
      <c r="J15" s="50"/>
      <c r="K15" s="78"/>
      <c r="L15" s="4" t="s">
        <v>22</v>
      </c>
      <c r="M15" s="15">
        <f t="shared" si="1"/>
        <v>0</v>
      </c>
      <c r="N15" s="15">
        <f t="shared" si="1"/>
        <v>0</v>
      </c>
      <c r="O15" s="3">
        <f t="shared" si="1"/>
        <v>0</v>
      </c>
      <c r="P15" s="3">
        <f t="shared" si="1"/>
        <v>0</v>
      </c>
    </row>
    <row r="16" spans="1:16" ht="15.75" x14ac:dyDescent="0.25">
      <c r="A16" s="48"/>
      <c r="B16" s="49"/>
      <c r="C16" s="49"/>
      <c r="D16" s="49"/>
      <c r="E16" s="49"/>
      <c r="F16" s="49"/>
      <c r="G16" s="49"/>
      <c r="H16" s="49"/>
      <c r="I16" s="49"/>
      <c r="J16" s="50"/>
      <c r="K16" s="78"/>
      <c r="L16" s="4" t="s">
        <v>23</v>
      </c>
      <c r="M16" s="15">
        <f t="shared" si="1"/>
        <v>0</v>
      </c>
      <c r="N16" s="15">
        <f t="shared" si="1"/>
        <v>0</v>
      </c>
      <c r="O16" s="3">
        <f t="shared" si="1"/>
        <v>0</v>
      </c>
      <c r="P16" s="3">
        <f t="shared" si="1"/>
        <v>0</v>
      </c>
    </row>
    <row r="17" spans="1:16" ht="15.75" x14ac:dyDescent="0.25">
      <c r="A17" s="51"/>
      <c r="B17" s="52"/>
      <c r="C17" s="52"/>
      <c r="D17" s="52"/>
      <c r="E17" s="52"/>
      <c r="F17" s="52"/>
      <c r="G17" s="52"/>
      <c r="H17" s="52"/>
      <c r="I17" s="52"/>
      <c r="J17" s="53"/>
      <c r="K17" s="78"/>
      <c r="L17" s="4" t="s">
        <v>24</v>
      </c>
      <c r="M17" s="15">
        <f t="shared" si="1"/>
        <v>0</v>
      </c>
      <c r="N17" s="15">
        <f t="shared" si="1"/>
        <v>0</v>
      </c>
      <c r="O17" s="3">
        <f t="shared" si="1"/>
        <v>0</v>
      </c>
      <c r="P17" s="3">
        <f t="shared" si="1"/>
        <v>0</v>
      </c>
    </row>
    <row r="18" spans="1:16" ht="21.6" customHeight="1" x14ac:dyDescent="0.25">
      <c r="A18" s="66" t="s">
        <v>1</v>
      </c>
      <c r="B18" s="56"/>
      <c r="C18" s="56"/>
      <c r="D18" s="56"/>
      <c r="E18" s="56"/>
      <c r="F18" s="56"/>
      <c r="G18" s="56"/>
      <c r="H18" s="80"/>
      <c r="I18" s="80"/>
      <c r="J18" s="56"/>
      <c r="K18" s="81" t="s">
        <v>0</v>
      </c>
      <c r="L18" s="5" t="s">
        <v>19</v>
      </c>
      <c r="M18" s="14">
        <f>M19+M20+M21+M22</f>
        <v>18298.47</v>
      </c>
      <c r="N18" s="14">
        <f>N19+N20+N21+N22</f>
        <v>0</v>
      </c>
      <c r="O18" s="6">
        <f>O19+O20+O21+O22</f>
        <v>0</v>
      </c>
      <c r="P18" s="6">
        <f t="shared" ref="P18:P27" si="2">O18+N18+M18</f>
        <v>18298.47</v>
      </c>
    </row>
    <row r="19" spans="1:16" ht="15.75" x14ac:dyDescent="0.25">
      <c r="A19" s="67"/>
      <c r="B19" s="55"/>
      <c r="C19" s="55"/>
      <c r="D19" s="55"/>
      <c r="E19" s="55"/>
      <c r="F19" s="55"/>
      <c r="G19" s="55"/>
      <c r="H19" s="55"/>
      <c r="I19" s="55"/>
      <c r="J19" s="55"/>
      <c r="K19" s="81"/>
      <c r="L19" s="7" t="s">
        <v>21</v>
      </c>
      <c r="M19" s="14">
        <v>18298.47</v>
      </c>
      <c r="N19" s="14">
        <v>0</v>
      </c>
      <c r="O19" s="6">
        <v>0</v>
      </c>
      <c r="P19" s="6">
        <f t="shared" si="2"/>
        <v>18298.47</v>
      </c>
    </row>
    <row r="20" spans="1:16" ht="15.75" x14ac:dyDescent="0.25">
      <c r="A20" s="67"/>
      <c r="B20" s="55"/>
      <c r="C20" s="55"/>
      <c r="D20" s="55"/>
      <c r="E20" s="55"/>
      <c r="F20" s="55"/>
      <c r="G20" s="55"/>
      <c r="H20" s="55"/>
      <c r="I20" s="55"/>
      <c r="J20" s="55"/>
      <c r="K20" s="81"/>
      <c r="L20" s="7" t="s">
        <v>22</v>
      </c>
      <c r="M20" s="14">
        <v>0</v>
      </c>
      <c r="N20" s="14">
        <v>0</v>
      </c>
      <c r="O20" s="6">
        <v>0</v>
      </c>
      <c r="P20" s="6">
        <f t="shared" si="2"/>
        <v>0</v>
      </c>
    </row>
    <row r="21" spans="1:16" ht="15.75" x14ac:dyDescent="0.25">
      <c r="A21" s="67"/>
      <c r="B21" s="55"/>
      <c r="C21" s="55"/>
      <c r="D21" s="55"/>
      <c r="E21" s="55"/>
      <c r="F21" s="55"/>
      <c r="G21" s="55"/>
      <c r="H21" s="55"/>
      <c r="I21" s="55"/>
      <c r="J21" s="55"/>
      <c r="K21" s="81"/>
      <c r="L21" s="7" t="s">
        <v>23</v>
      </c>
      <c r="M21" s="14">
        <v>0</v>
      </c>
      <c r="N21" s="14">
        <v>0</v>
      </c>
      <c r="O21" s="6">
        <v>0</v>
      </c>
      <c r="P21" s="6">
        <f t="shared" si="2"/>
        <v>0</v>
      </c>
    </row>
    <row r="22" spans="1:16" ht="15.75" x14ac:dyDescent="0.25">
      <c r="A22" s="68"/>
      <c r="B22" s="55"/>
      <c r="C22" s="55"/>
      <c r="D22" s="55"/>
      <c r="E22" s="55"/>
      <c r="F22" s="55"/>
      <c r="G22" s="55"/>
      <c r="H22" s="55"/>
      <c r="I22" s="55"/>
      <c r="J22" s="55"/>
      <c r="K22" s="81"/>
      <c r="L22" s="7" t="s">
        <v>24</v>
      </c>
      <c r="M22" s="14">
        <v>0</v>
      </c>
      <c r="N22" s="14">
        <v>0</v>
      </c>
      <c r="O22" s="6">
        <v>0</v>
      </c>
      <c r="P22" s="6">
        <f t="shared" si="2"/>
        <v>0</v>
      </c>
    </row>
    <row r="23" spans="1:16" ht="18" customHeight="1" x14ac:dyDescent="0.25">
      <c r="A23" s="57" t="s">
        <v>26</v>
      </c>
      <c r="B23" s="58"/>
      <c r="C23" s="58"/>
      <c r="D23" s="58"/>
      <c r="E23" s="58"/>
      <c r="F23" s="58"/>
      <c r="G23" s="58"/>
      <c r="H23" s="58"/>
      <c r="I23" s="58"/>
      <c r="J23" s="59"/>
      <c r="K23" s="81" t="s">
        <v>0</v>
      </c>
      <c r="L23" s="2" t="s">
        <v>19</v>
      </c>
      <c r="M23" s="15">
        <f>M28+M33+M38+M43+M48</f>
        <v>73737.27</v>
      </c>
      <c r="N23" s="15">
        <f>N28+N33+N38+N43+N48</f>
        <v>0</v>
      </c>
      <c r="O23" s="15">
        <f>O28+O33+O38+O43+O48</f>
        <v>0</v>
      </c>
      <c r="P23" s="3">
        <f t="shared" si="2"/>
        <v>73737.27</v>
      </c>
    </row>
    <row r="24" spans="1:16" ht="15.75" x14ac:dyDescent="0.25">
      <c r="A24" s="60"/>
      <c r="B24" s="61"/>
      <c r="C24" s="61"/>
      <c r="D24" s="61"/>
      <c r="E24" s="61"/>
      <c r="F24" s="61"/>
      <c r="G24" s="61"/>
      <c r="H24" s="61"/>
      <c r="I24" s="61"/>
      <c r="J24" s="62"/>
      <c r="K24" s="81"/>
      <c r="L24" s="4" t="s">
        <v>21</v>
      </c>
      <c r="M24" s="15">
        <f t="shared" ref="M24:O27" si="3">M29+M34+M39+M44+M49</f>
        <v>22220.18</v>
      </c>
      <c r="N24" s="15">
        <f t="shared" si="3"/>
        <v>0</v>
      </c>
      <c r="O24" s="15">
        <f t="shared" si="3"/>
        <v>0</v>
      </c>
      <c r="P24" s="3">
        <f t="shared" si="2"/>
        <v>22220.18</v>
      </c>
    </row>
    <row r="25" spans="1:16" ht="15.75" x14ac:dyDescent="0.25">
      <c r="A25" s="60"/>
      <c r="B25" s="61"/>
      <c r="C25" s="61"/>
      <c r="D25" s="61"/>
      <c r="E25" s="61"/>
      <c r="F25" s="61"/>
      <c r="G25" s="61"/>
      <c r="H25" s="61"/>
      <c r="I25" s="61"/>
      <c r="J25" s="62"/>
      <c r="K25" s="81"/>
      <c r="L25" s="4" t="s">
        <v>22</v>
      </c>
      <c r="M25" s="15">
        <f t="shared" si="3"/>
        <v>51517.09</v>
      </c>
      <c r="N25" s="15">
        <f t="shared" si="3"/>
        <v>0</v>
      </c>
      <c r="O25" s="15">
        <f t="shared" si="3"/>
        <v>0</v>
      </c>
      <c r="P25" s="3">
        <f t="shared" si="2"/>
        <v>51517.09</v>
      </c>
    </row>
    <row r="26" spans="1:16" ht="15.75" x14ac:dyDescent="0.25">
      <c r="A26" s="60"/>
      <c r="B26" s="61"/>
      <c r="C26" s="61"/>
      <c r="D26" s="61"/>
      <c r="E26" s="61"/>
      <c r="F26" s="61"/>
      <c r="G26" s="61"/>
      <c r="H26" s="61"/>
      <c r="I26" s="61"/>
      <c r="J26" s="62"/>
      <c r="K26" s="81"/>
      <c r="L26" s="4" t="s">
        <v>23</v>
      </c>
      <c r="M26" s="15">
        <f t="shared" si="3"/>
        <v>0</v>
      </c>
      <c r="N26" s="15">
        <f t="shared" si="3"/>
        <v>0</v>
      </c>
      <c r="O26" s="15">
        <f t="shared" si="3"/>
        <v>0</v>
      </c>
      <c r="P26" s="3">
        <f t="shared" si="2"/>
        <v>0</v>
      </c>
    </row>
    <row r="27" spans="1:16" ht="15.75" x14ac:dyDescent="0.25">
      <c r="A27" s="63"/>
      <c r="B27" s="64"/>
      <c r="C27" s="64"/>
      <c r="D27" s="64"/>
      <c r="E27" s="64"/>
      <c r="F27" s="64"/>
      <c r="G27" s="64"/>
      <c r="H27" s="64"/>
      <c r="I27" s="64"/>
      <c r="J27" s="65"/>
      <c r="K27" s="81"/>
      <c r="L27" s="4" t="s">
        <v>24</v>
      </c>
      <c r="M27" s="15">
        <f t="shared" si="3"/>
        <v>0</v>
      </c>
      <c r="N27" s="15">
        <f t="shared" si="3"/>
        <v>0</v>
      </c>
      <c r="O27" s="15">
        <f t="shared" si="3"/>
        <v>0</v>
      </c>
      <c r="P27" s="3">
        <f t="shared" si="2"/>
        <v>0</v>
      </c>
    </row>
    <row r="28" spans="1:16" ht="18" customHeight="1" x14ac:dyDescent="0.25">
      <c r="A28" s="88" t="s">
        <v>2</v>
      </c>
      <c r="B28" s="54"/>
      <c r="C28" s="54"/>
      <c r="D28" s="54"/>
      <c r="E28" s="54"/>
      <c r="F28" s="54"/>
      <c r="G28" s="54"/>
      <c r="H28" s="54"/>
      <c r="I28" s="92"/>
      <c r="J28" s="54"/>
      <c r="K28" s="81" t="s">
        <v>0</v>
      </c>
      <c r="L28" s="5" t="s">
        <v>19</v>
      </c>
      <c r="M28" s="14">
        <f>M29+M30+M31+M32</f>
        <v>18654.3</v>
      </c>
      <c r="N28" s="14">
        <f>N29+N30+N31+N32</f>
        <v>0</v>
      </c>
      <c r="O28" s="6">
        <v>0</v>
      </c>
      <c r="P28" s="6">
        <v>0</v>
      </c>
    </row>
    <row r="29" spans="1:16" ht="15.75" x14ac:dyDescent="0.25">
      <c r="A29" s="89"/>
      <c r="B29" s="55"/>
      <c r="C29" s="55"/>
      <c r="D29" s="55"/>
      <c r="E29" s="55"/>
      <c r="F29" s="55"/>
      <c r="G29" s="55"/>
      <c r="H29" s="55"/>
      <c r="I29" s="55"/>
      <c r="J29" s="55"/>
      <c r="K29" s="81"/>
      <c r="L29" s="7" t="s">
        <v>21</v>
      </c>
      <c r="M29" s="14">
        <v>14744.92</v>
      </c>
      <c r="N29" s="14">
        <v>0</v>
      </c>
      <c r="O29" s="6">
        <v>0</v>
      </c>
      <c r="P29" s="6">
        <v>0</v>
      </c>
    </row>
    <row r="30" spans="1:16" ht="15.75" x14ac:dyDescent="0.25">
      <c r="A30" s="89"/>
      <c r="B30" s="55"/>
      <c r="C30" s="55"/>
      <c r="D30" s="55"/>
      <c r="E30" s="55"/>
      <c r="F30" s="55"/>
      <c r="G30" s="55"/>
      <c r="H30" s="55"/>
      <c r="I30" s="55"/>
      <c r="J30" s="55"/>
      <c r="K30" s="81"/>
      <c r="L30" s="7" t="s">
        <v>22</v>
      </c>
      <c r="M30" s="14">
        <v>3909.38</v>
      </c>
      <c r="N30" s="14">
        <v>0</v>
      </c>
      <c r="O30" s="6">
        <v>0</v>
      </c>
      <c r="P30" s="6">
        <v>0</v>
      </c>
    </row>
    <row r="31" spans="1:16" ht="15.75" x14ac:dyDescent="0.25">
      <c r="A31" s="89"/>
      <c r="B31" s="55"/>
      <c r="C31" s="55"/>
      <c r="D31" s="55"/>
      <c r="E31" s="55"/>
      <c r="F31" s="55"/>
      <c r="G31" s="55"/>
      <c r="H31" s="55"/>
      <c r="I31" s="55"/>
      <c r="J31" s="55"/>
      <c r="K31" s="81"/>
      <c r="L31" s="7" t="s">
        <v>23</v>
      </c>
      <c r="M31" s="14">
        <v>0</v>
      </c>
      <c r="N31" s="14">
        <v>0</v>
      </c>
      <c r="O31" s="6">
        <v>0</v>
      </c>
      <c r="P31" s="6">
        <v>0</v>
      </c>
    </row>
    <row r="32" spans="1:16" ht="15.75" x14ac:dyDescent="0.25">
      <c r="A32" s="90"/>
      <c r="B32" s="55"/>
      <c r="C32" s="55"/>
      <c r="D32" s="55"/>
      <c r="E32" s="55"/>
      <c r="F32" s="55"/>
      <c r="G32" s="55"/>
      <c r="H32" s="55"/>
      <c r="I32" s="55"/>
      <c r="J32" s="55"/>
      <c r="K32" s="81"/>
      <c r="L32" s="7" t="s">
        <v>24</v>
      </c>
      <c r="M32" s="14">
        <v>0</v>
      </c>
      <c r="N32" s="14">
        <v>0</v>
      </c>
      <c r="O32" s="6">
        <v>0</v>
      </c>
      <c r="P32" s="6">
        <v>0</v>
      </c>
    </row>
    <row r="33" spans="1:16" s="8" customFormat="1" ht="114" customHeight="1" x14ac:dyDescent="0.25">
      <c r="A33" s="42" t="s">
        <v>27</v>
      </c>
      <c r="B33" s="56"/>
      <c r="C33" s="56"/>
      <c r="D33" s="56"/>
      <c r="E33" s="56"/>
      <c r="F33" s="56"/>
      <c r="G33" s="56"/>
      <c r="H33" s="91"/>
      <c r="I33" s="37"/>
      <c r="J33" s="56"/>
      <c r="K33" s="91" t="s">
        <v>0</v>
      </c>
      <c r="L33" s="5" t="s">
        <v>19</v>
      </c>
      <c r="M33" s="16">
        <f>M34+M35+M36+M37</f>
        <v>42725.479999999996</v>
      </c>
      <c r="N33" s="16">
        <f>N34+N35+N36+N37</f>
        <v>0</v>
      </c>
      <c r="O33" s="9">
        <f>O34+O35+O36+O37</f>
        <v>0</v>
      </c>
      <c r="P33" s="9">
        <f>P34+P35+P36+P37</f>
        <v>0</v>
      </c>
    </row>
    <row r="34" spans="1:16" s="8" customFormat="1" ht="15.75" x14ac:dyDescent="0.25">
      <c r="A34" s="43"/>
      <c r="B34" s="87"/>
      <c r="C34" s="87"/>
      <c r="D34" s="87"/>
      <c r="E34" s="87"/>
      <c r="F34" s="87"/>
      <c r="G34" s="87"/>
      <c r="H34" s="95"/>
      <c r="I34" s="93"/>
      <c r="J34" s="87"/>
      <c r="K34" s="91"/>
      <c r="L34" s="7" t="s">
        <v>21</v>
      </c>
      <c r="M34" s="16">
        <v>6270.84</v>
      </c>
      <c r="N34" s="16">
        <v>0</v>
      </c>
      <c r="O34" s="9">
        <v>0</v>
      </c>
      <c r="P34" s="9">
        <v>0</v>
      </c>
    </row>
    <row r="35" spans="1:16" s="8" customFormat="1" ht="15.75" x14ac:dyDescent="0.25">
      <c r="A35" s="43"/>
      <c r="B35" s="87"/>
      <c r="C35" s="87"/>
      <c r="D35" s="87"/>
      <c r="E35" s="87"/>
      <c r="F35" s="87"/>
      <c r="G35" s="87"/>
      <c r="H35" s="95"/>
      <c r="I35" s="93"/>
      <c r="J35" s="87"/>
      <c r="K35" s="91"/>
      <c r="L35" s="7" t="s">
        <v>22</v>
      </c>
      <c r="M35" s="16">
        <v>36454.639999999999</v>
      </c>
      <c r="N35" s="16">
        <v>0</v>
      </c>
      <c r="O35" s="9">
        <v>0</v>
      </c>
      <c r="P35" s="9">
        <v>0</v>
      </c>
    </row>
    <row r="36" spans="1:16" s="8" customFormat="1" ht="15.75" x14ac:dyDescent="0.25">
      <c r="A36" s="43"/>
      <c r="B36" s="87"/>
      <c r="C36" s="87"/>
      <c r="D36" s="87"/>
      <c r="E36" s="87"/>
      <c r="F36" s="87"/>
      <c r="G36" s="87"/>
      <c r="H36" s="95"/>
      <c r="I36" s="93"/>
      <c r="J36" s="87"/>
      <c r="K36" s="91"/>
      <c r="L36" s="7" t="s">
        <v>23</v>
      </c>
      <c r="M36" s="16">
        <v>0</v>
      </c>
      <c r="N36" s="16">
        <v>0</v>
      </c>
      <c r="O36" s="9">
        <v>0</v>
      </c>
      <c r="P36" s="9">
        <v>0</v>
      </c>
    </row>
    <row r="37" spans="1:16" s="8" customFormat="1" ht="15.75" x14ac:dyDescent="0.25">
      <c r="A37" s="44"/>
      <c r="B37" s="87"/>
      <c r="C37" s="87"/>
      <c r="D37" s="87"/>
      <c r="E37" s="87"/>
      <c r="F37" s="87"/>
      <c r="G37" s="87"/>
      <c r="H37" s="95"/>
      <c r="I37" s="94"/>
      <c r="J37" s="87"/>
      <c r="K37" s="91"/>
      <c r="L37" s="7" t="s">
        <v>24</v>
      </c>
      <c r="M37" s="16">
        <v>0</v>
      </c>
      <c r="N37" s="16">
        <v>0</v>
      </c>
      <c r="O37" s="9">
        <v>0</v>
      </c>
      <c r="P37" s="9">
        <v>0</v>
      </c>
    </row>
    <row r="38" spans="1:16" s="8" customFormat="1" ht="64.900000000000006" customHeight="1" x14ac:dyDescent="0.25">
      <c r="A38" s="42" t="s">
        <v>28</v>
      </c>
      <c r="B38" s="37"/>
      <c r="C38" s="37"/>
      <c r="D38" s="37"/>
      <c r="E38" s="37"/>
      <c r="F38" s="37"/>
      <c r="G38" s="37"/>
      <c r="H38" s="37"/>
      <c r="I38" s="37"/>
      <c r="J38" s="37"/>
      <c r="K38" s="42" t="s">
        <v>0</v>
      </c>
      <c r="L38" s="5" t="s">
        <v>19</v>
      </c>
      <c r="M38" s="16">
        <f>M39+M40+M41+M42</f>
        <v>3755.82</v>
      </c>
      <c r="N38" s="16">
        <f>N39+N40+N41+N42</f>
        <v>0</v>
      </c>
      <c r="O38" s="9">
        <f>O39+O40+O41+O42</f>
        <v>0</v>
      </c>
      <c r="P38" s="9">
        <f>P39+P40+P41+P42</f>
        <v>0</v>
      </c>
    </row>
    <row r="39" spans="1:16" s="8" customFormat="1" ht="32.450000000000003" customHeight="1" x14ac:dyDescent="0.25">
      <c r="A39" s="43"/>
      <c r="B39" s="38"/>
      <c r="C39" s="38"/>
      <c r="D39" s="38"/>
      <c r="E39" s="38"/>
      <c r="F39" s="38"/>
      <c r="G39" s="38"/>
      <c r="H39" s="38"/>
      <c r="I39" s="38"/>
      <c r="J39" s="38"/>
      <c r="K39" s="43"/>
      <c r="L39" s="7" t="s">
        <v>21</v>
      </c>
      <c r="M39" s="16">
        <v>1004.42</v>
      </c>
      <c r="N39" s="16">
        <v>0</v>
      </c>
      <c r="O39" s="9">
        <v>0</v>
      </c>
      <c r="P39" s="9">
        <v>0</v>
      </c>
    </row>
    <row r="40" spans="1:16" s="8" customFormat="1" ht="15.75" x14ac:dyDescent="0.25">
      <c r="A40" s="43"/>
      <c r="B40" s="38"/>
      <c r="C40" s="38"/>
      <c r="D40" s="38"/>
      <c r="E40" s="38"/>
      <c r="F40" s="38"/>
      <c r="G40" s="38"/>
      <c r="H40" s="38"/>
      <c r="I40" s="38"/>
      <c r="J40" s="38"/>
      <c r="K40" s="43"/>
      <c r="L40" s="7" t="s">
        <v>22</v>
      </c>
      <c r="M40" s="16">
        <v>2751.4</v>
      </c>
      <c r="N40" s="16">
        <v>0</v>
      </c>
      <c r="O40" s="9">
        <v>0</v>
      </c>
      <c r="P40" s="9">
        <v>0</v>
      </c>
    </row>
    <row r="41" spans="1:16" s="8" customFormat="1" ht="15.75" x14ac:dyDescent="0.25">
      <c r="A41" s="43"/>
      <c r="B41" s="38"/>
      <c r="C41" s="38"/>
      <c r="D41" s="38"/>
      <c r="E41" s="38"/>
      <c r="F41" s="38"/>
      <c r="G41" s="38"/>
      <c r="H41" s="38"/>
      <c r="I41" s="38"/>
      <c r="J41" s="38"/>
      <c r="K41" s="43"/>
      <c r="L41" s="7" t="s">
        <v>23</v>
      </c>
      <c r="M41" s="16">
        <v>0</v>
      </c>
      <c r="N41" s="16">
        <v>0</v>
      </c>
      <c r="O41" s="9">
        <v>0</v>
      </c>
      <c r="P41" s="9">
        <v>0</v>
      </c>
    </row>
    <row r="42" spans="1:16" s="8" customFormat="1" ht="34.9" customHeight="1" x14ac:dyDescent="0.25">
      <c r="A42" s="44"/>
      <c r="B42" s="39"/>
      <c r="C42" s="39"/>
      <c r="D42" s="39"/>
      <c r="E42" s="39"/>
      <c r="F42" s="39"/>
      <c r="G42" s="39"/>
      <c r="H42" s="39"/>
      <c r="I42" s="39"/>
      <c r="J42" s="39"/>
      <c r="K42" s="44"/>
      <c r="L42" s="7" t="s">
        <v>24</v>
      </c>
      <c r="M42" s="16">
        <v>0</v>
      </c>
      <c r="N42" s="16">
        <v>0</v>
      </c>
      <c r="O42" s="9">
        <v>0</v>
      </c>
      <c r="P42" s="9">
        <v>0</v>
      </c>
    </row>
    <row r="43" spans="1:16" s="8" customFormat="1" ht="33.6" customHeight="1" x14ac:dyDescent="0.25">
      <c r="A43" s="42" t="s">
        <v>32</v>
      </c>
      <c r="B43" s="37"/>
      <c r="C43" s="37"/>
      <c r="D43" s="37"/>
      <c r="E43" s="37"/>
      <c r="F43" s="37"/>
      <c r="G43" s="37"/>
      <c r="H43" s="37"/>
      <c r="I43" s="37"/>
      <c r="J43" s="37"/>
      <c r="K43" s="42" t="s">
        <v>0</v>
      </c>
      <c r="L43" s="5" t="s">
        <v>19</v>
      </c>
      <c r="M43" s="16">
        <f>M44+M45+M46+M47</f>
        <v>200</v>
      </c>
      <c r="N43" s="16">
        <f>N44+N45+N46+N47</f>
        <v>0</v>
      </c>
      <c r="O43" s="9">
        <f>O44+O45+O46+O47</f>
        <v>0</v>
      </c>
      <c r="P43" s="9">
        <f t="shared" ref="P43:P52" si="4">O43+N43+M43</f>
        <v>200</v>
      </c>
    </row>
    <row r="44" spans="1:16" s="8" customFormat="1" ht="18" customHeight="1" x14ac:dyDescent="0.25">
      <c r="A44" s="43"/>
      <c r="B44" s="38"/>
      <c r="C44" s="38"/>
      <c r="D44" s="38"/>
      <c r="E44" s="38"/>
      <c r="F44" s="38"/>
      <c r="G44" s="38"/>
      <c r="H44" s="38"/>
      <c r="I44" s="38"/>
      <c r="J44" s="38"/>
      <c r="K44" s="43"/>
      <c r="L44" s="7" t="s">
        <v>21</v>
      </c>
      <c r="M44" s="16">
        <v>200</v>
      </c>
      <c r="N44" s="16">
        <v>0</v>
      </c>
      <c r="O44" s="9">
        <v>0</v>
      </c>
      <c r="P44" s="9">
        <f t="shared" si="4"/>
        <v>200</v>
      </c>
    </row>
    <row r="45" spans="1:16" s="8" customFormat="1" ht="15.75" x14ac:dyDescent="0.25">
      <c r="A45" s="43"/>
      <c r="B45" s="38"/>
      <c r="C45" s="38"/>
      <c r="D45" s="38"/>
      <c r="E45" s="38"/>
      <c r="F45" s="38"/>
      <c r="G45" s="38"/>
      <c r="H45" s="38"/>
      <c r="I45" s="38"/>
      <c r="J45" s="38"/>
      <c r="K45" s="43"/>
      <c r="L45" s="7" t="s">
        <v>22</v>
      </c>
      <c r="M45" s="16">
        <v>0</v>
      </c>
      <c r="N45" s="16">
        <v>0</v>
      </c>
      <c r="O45" s="9">
        <v>0</v>
      </c>
      <c r="P45" s="9">
        <f t="shared" si="4"/>
        <v>0</v>
      </c>
    </row>
    <row r="46" spans="1:16" s="8" customFormat="1" ht="15.75" x14ac:dyDescent="0.25">
      <c r="A46" s="43"/>
      <c r="B46" s="38"/>
      <c r="C46" s="38"/>
      <c r="D46" s="38"/>
      <c r="E46" s="38"/>
      <c r="F46" s="38"/>
      <c r="G46" s="38"/>
      <c r="H46" s="38"/>
      <c r="I46" s="38"/>
      <c r="J46" s="38"/>
      <c r="K46" s="43"/>
      <c r="L46" s="7" t="s">
        <v>23</v>
      </c>
      <c r="M46" s="16">
        <v>0</v>
      </c>
      <c r="N46" s="16">
        <v>0</v>
      </c>
      <c r="O46" s="9">
        <v>0</v>
      </c>
      <c r="P46" s="9">
        <f t="shared" si="4"/>
        <v>0</v>
      </c>
    </row>
    <row r="47" spans="1:16" s="8" customFormat="1" ht="16.899999999999999" customHeight="1" x14ac:dyDescent="0.25">
      <c r="A47" s="44"/>
      <c r="B47" s="39"/>
      <c r="C47" s="39"/>
      <c r="D47" s="39"/>
      <c r="E47" s="39"/>
      <c r="F47" s="39"/>
      <c r="G47" s="39"/>
      <c r="H47" s="39"/>
      <c r="I47" s="39"/>
      <c r="J47" s="39"/>
      <c r="K47" s="44"/>
      <c r="L47" s="7" t="s">
        <v>24</v>
      </c>
      <c r="M47" s="16">
        <v>0</v>
      </c>
      <c r="N47" s="16">
        <v>0</v>
      </c>
      <c r="O47" s="9">
        <v>0</v>
      </c>
      <c r="P47" s="9">
        <f t="shared" si="4"/>
        <v>0</v>
      </c>
    </row>
    <row r="48" spans="1:16" s="8" customFormat="1" ht="21.6" customHeight="1" x14ac:dyDescent="0.25">
      <c r="A48" s="66" t="s">
        <v>33</v>
      </c>
      <c r="B48" s="37"/>
      <c r="C48" s="37"/>
      <c r="D48" s="37"/>
      <c r="E48" s="37"/>
      <c r="F48" s="37"/>
      <c r="G48" s="37"/>
      <c r="H48" s="37"/>
      <c r="I48" s="37"/>
      <c r="J48" s="37"/>
      <c r="K48" s="42" t="s">
        <v>0</v>
      </c>
      <c r="L48" s="5" t="s">
        <v>19</v>
      </c>
      <c r="M48" s="16">
        <f>M49+M50+M51+M52</f>
        <v>8401.67</v>
      </c>
      <c r="N48" s="16">
        <f>N49+N50+N51+N52</f>
        <v>0</v>
      </c>
      <c r="O48" s="16">
        <f>O49+O50+O51+O52</f>
        <v>0</v>
      </c>
      <c r="P48" s="9">
        <f t="shared" si="4"/>
        <v>8401.67</v>
      </c>
    </row>
    <row r="49" spans="1:16" s="8" customFormat="1" ht="18" customHeight="1" x14ac:dyDescent="0.25">
      <c r="A49" s="67"/>
      <c r="B49" s="38"/>
      <c r="C49" s="38"/>
      <c r="D49" s="38"/>
      <c r="E49" s="38"/>
      <c r="F49" s="38"/>
      <c r="G49" s="38"/>
      <c r="H49" s="38"/>
      <c r="I49" s="38"/>
      <c r="J49" s="38"/>
      <c r="K49" s="43"/>
      <c r="L49" s="7" t="s">
        <v>21</v>
      </c>
      <c r="M49" s="16">
        <v>0</v>
      </c>
      <c r="N49" s="16">
        <v>0</v>
      </c>
      <c r="O49" s="9">
        <v>0</v>
      </c>
      <c r="P49" s="9">
        <f t="shared" si="4"/>
        <v>0</v>
      </c>
    </row>
    <row r="50" spans="1:16" s="8" customFormat="1" ht="15.75" x14ac:dyDescent="0.25">
      <c r="A50" s="67"/>
      <c r="B50" s="38"/>
      <c r="C50" s="38"/>
      <c r="D50" s="38"/>
      <c r="E50" s="38"/>
      <c r="F50" s="38"/>
      <c r="G50" s="38"/>
      <c r="H50" s="38"/>
      <c r="I50" s="38"/>
      <c r="J50" s="38"/>
      <c r="K50" s="43"/>
      <c r="L50" s="7" t="s">
        <v>22</v>
      </c>
      <c r="M50" s="16">
        <v>8401.67</v>
      </c>
      <c r="N50" s="16">
        <v>0</v>
      </c>
      <c r="O50" s="9">
        <v>0</v>
      </c>
      <c r="P50" s="9">
        <f t="shared" si="4"/>
        <v>8401.67</v>
      </c>
    </row>
    <row r="51" spans="1:16" s="8" customFormat="1" ht="15.75" x14ac:dyDescent="0.25">
      <c r="A51" s="67"/>
      <c r="B51" s="38"/>
      <c r="C51" s="38"/>
      <c r="D51" s="38"/>
      <c r="E51" s="38"/>
      <c r="F51" s="38"/>
      <c r="G51" s="38"/>
      <c r="H51" s="38"/>
      <c r="I51" s="38"/>
      <c r="J51" s="38"/>
      <c r="K51" s="43"/>
      <c r="L51" s="7" t="s">
        <v>23</v>
      </c>
      <c r="M51" s="16">
        <v>0</v>
      </c>
      <c r="N51" s="16">
        <v>0</v>
      </c>
      <c r="O51" s="9">
        <v>0</v>
      </c>
      <c r="P51" s="9">
        <f t="shared" si="4"/>
        <v>0</v>
      </c>
    </row>
    <row r="52" spans="1:16" s="8" customFormat="1" ht="16.899999999999999" customHeight="1" x14ac:dyDescent="0.25">
      <c r="A52" s="68"/>
      <c r="B52" s="39"/>
      <c r="C52" s="39"/>
      <c r="D52" s="39"/>
      <c r="E52" s="39"/>
      <c r="F52" s="39"/>
      <c r="G52" s="39"/>
      <c r="H52" s="39"/>
      <c r="I52" s="39"/>
      <c r="J52" s="39"/>
      <c r="K52" s="44"/>
      <c r="L52" s="7" t="s">
        <v>24</v>
      </c>
      <c r="M52" s="16">
        <v>0</v>
      </c>
      <c r="N52" s="16">
        <v>0</v>
      </c>
      <c r="O52" s="9">
        <v>0</v>
      </c>
      <c r="P52" s="9">
        <f t="shared" si="4"/>
        <v>0</v>
      </c>
    </row>
  </sheetData>
  <mergeCells count="88">
    <mergeCell ref="H48:H52"/>
    <mergeCell ref="F33:F37"/>
    <mergeCell ref="G33:G37"/>
    <mergeCell ref="H33:H37"/>
    <mergeCell ref="F38:F42"/>
    <mergeCell ref="F48:F52"/>
    <mergeCell ref="G38:G42"/>
    <mergeCell ref="H38:H42"/>
    <mergeCell ref="J38:J42"/>
    <mergeCell ref="K38:K42"/>
    <mergeCell ref="J33:J37"/>
    <mergeCell ref="K33:K37"/>
    <mergeCell ref="I28:I32"/>
    <mergeCell ref="I33:I37"/>
    <mergeCell ref="K28:K32"/>
    <mergeCell ref="I38:I42"/>
    <mergeCell ref="K23:K27"/>
    <mergeCell ref="A33:A37"/>
    <mergeCell ref="B33:B37"/>
    <mergeCell ref="C33:C37"/>
    <mergeCell ref="D33:D37"/>
    <mergeCell ref="E33:E37"/>
    <mergeCell ref="A28:A32"/>
    <mergeCell ref="B28:B32"/>
    <mergeCell ref="C28:C32"/>
    <mergeCell ref="J28:J32"/>
    <mergeCell ref="H28:H32"/>
    <mergeCell ref="G28:G32"/>
    <mergeCell ref="K8:K12"/>
    <mergeCell ref="M5:P5"/>
    <mergeCell ref="K13:K17"/>
    <mergeCell ref="A18:A22"/>
    <mergeCell ref="B18:B22"/>
    <mergeCell ref="C18:C22"/>
    <mergeCell ref="D18:D22"/>
    <mergeCell ref="E18:E22"/>
    <mergeCell ref="H18:H22"/>
    <mergeCell ref="I18:I22"/>
    <mergeCell ref="J18:J22"/>
    <mergeCell ref="K18:K22"/>
    <mergeCell ref="A8:J12"/>
    <mergeCell ref="F18:F22"/>
    <mergeCell ref="L1:P1"/>
    <mergeCell ref="A3:P3"/>
    <mergeCell ref="A5:A6"/>
    <mergeCell ref="B5:B6"/>
    <mergeCell ref="C5:C6"/>
    <mergeCell ref="D5:D6"/>
    <mergeCell ref="E5:E6"/>
    <mergeCell ref="F5:F6"/>
    <mergeCell ref="G5:G6"/>
    <mergeCell ref="H5:H6"/>
    <mergeCell ref="A2:P2"/>
    <mergeCell ref="L5:L6"/>
    <mergeCell ref="K5:K6"/>
    <mergeCell ref="J5:J6"/>
    <mergeCell ref="A48:A52"/>
    <mergeCell ref="B48:B52"/>
    <mergeCell ref="C48:C52"/>
    <mergeCell ref="K48:K52"/>
    <mergeCell ref="A43:A47"/>
    <mergeCell ref="B43:B47"/>
    <mergeCell ref="C43:C47"/>
    <mergeCell ref="D43:D47"/>
    <mergeCell ref="J48:J52"/>
    <mergeCell ref="F43:F47"/>
    <mergeCell ref="G43:G47"/>
    <mergeCell ref="H43:H47"/>
    <mergeCell ref="D48:D52"/>
    <mergeCell ref="J43:J47"/>
    <mergeCell ref="E43:E47"/>
    <mergeCell ref="G48:G52"/>
    <mergeCell ref="E48:E52"/>
    <mergeCell ref="I48:I52"/>
    <mergeCell ref="I43:I47"/>
    <mergeCell ref="I5:I6"/>
    <mergeCell ref="K43:K47"/>
    <mergeCell ref="A13:J17"/>
    <mergeCell ref="D28:D32"/>
    <mergeCell ref="E28:E32"/>
    <mergeCell ref="F28:F32"/>
    <mergeCell ref="G18:G22"/>
    <mergeCell ref="A23:J27"/>
    <mergeCell ref="A38:A42"/>
    <mergeCell ref="B38:B42"/>
    <mergeCell ref="C38:C42"/>
    <mergeCell ref="D38:D42"/>
    <mergeCell ref="E38:E42"/>
  </mergeCells>
  <phoneticPr fontId="0" type="noConversion"/>
  <pageMargins left="0.7" right="0.7" top="0.75" bottom="0.75" header="0.3" footer="0.3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распр кап.рем образ</vt:lpstr>
      <vt:lpstr>Доступное жилье</vt:lpstr>
      <vt:lpstr>'Доступное жилье'!Область_печати</vt:lpstr>
      <vt:lpstr>'распр кап.рем образ'!Область_печати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msadovskaya</dc:creator>
  <cp:lastModifiedBy>Маричева Н.А.</cp:lastModifiedBy>
  <cp:lastPrinted>2017-10-24T11:52:34Z</cp:lastPrinted>
  <dcterms:created xsi:type="dcterms:W3CDTF">2015-02-18T13:13:14Z</dcterms:created>
  <dcterms:modified xsi:type="dcterms:W3CDTF">2017-10-25T02:10:58Z</dcterms:modified>
</cp:coreProperties>
</file>