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Бюджетный отдел\Бюджет 2018-2020\Формирование\Материалы+методики\"/>
    </mc:Choice>
  </mc:AlternateContent>
  <bookViews>
    <workbookView xWindow="0" yWindow="0" windowWidth="28800" windowHeight="12345" activeTab="1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Лист1!$A$3:$J$47</definedName>
    <definedName name="_xlnm._FilterDatabase" localSheetId="1" hidden="1">Лист2!$A$3:$E$50</definedName>
    <definedName name="_xlnm.Print_Titles" localSheetId="1">Лист2!$3:$4</definedName>
    <definedName name="_xlnm.Print_Area" localSheetId="0">Лист1!$A$1:$E$49</definedName>
  </definedNames>
  <calcPr calcId="162913"/>
</workbook>
</file>

<file path=xl/calcChain.xml><?xml version="1.0" encoding="utf-8"?>
<calcChain xmlns="http://schemas.openxmlformats.org/spreadsheetml/2006/main">
  <c r="E47" i="2" l="1"/>
  <c r="D47" i="2"/>
  <c r="F46" i="1" l="1"/>
  <c r="H46" i="1" s="1"/>
  <c r="F45" i="1"/>
  <c r="H45" i="1" s="1"/>
  <c r="F44" i="1"/>
  <c r="H44" i="1" s="1"/>
  <c r="F43" i="1"/>
  <c r="H43" i="1" s="1"/>
  <c r="F42" i="1"/>
  <c r="H42" i="1" s="1"/>
  <c r="F41" i="1"/>
  <c r="H41" i="1" s="1"/>
  <c r="F40" i="1"/>
  <c r="H40" i="1" s="1"/>
  <c r="F39" i="1"/>
  <c r="H39" i="1" s="1"/>
  <c r="F38" i="1"/>
  <c r="H38" i="1" s="1"/>
  <c r="F37" i="1"/>
  <c r="H37" i="1" s="1"/>
  <c r="F36" i="1"/>
  <c r="H36" i="1" s="1"/>
  <c r="F35" i="1"/>
  <c r="H35" i="1" s="1"/>
  <c r="F34" i="1"/>
  <c r="H34" i="1" s="1"/>
  <c r="F33" i="1"/>
  <c r="H33" i="1" s="1"/>
  <c r="F32" i="1"/>
  <c r="H32" i="1" s="1"/>
  <c r="F31" i="1"/>
  <c r="H31" i="1" s="1"/>
  <c r="F30" i="1"/>
  <c r="H30" i="1" s="1"/>
  <c r="F29" i="1"/>
  <c r="H29" i="1" s="1"/>
  <c r="F28" i="1"/>
  <c r="H28" i="1" s="1"/>
  <c r="F27" i="1"/>
  <c r="H27" i="1" s="1"/>
  <c r="F26" i="1"/>
  <c r="H26" i="1" s="1"/>
  <c r="F25" i="1"/>
  <c r="H25" i="1" s="1"/>
  <c r="F24" i="1"/>
  <c r="H24" i="1" s="1"/>
  <c r="F23" i="1"/>
  <c r="H23" i="1" s="1"/>
  <c r="F22" i="1"/>
  <c r="H22" i="1" s="1"/>
  <c r="F21" i="1"/>
  <c r="H21" i="1" s="1"/>
  <c r="F20" i="1"/>
  <c r="H20" i="1" s="1"/>
  <c r="F19" i="1"/>
  <c r="H19" i="1" s="1"/>
  <c r="F18" i="1"/>
  <c r="H18" i="1" s="1"/>
  <c r="F17" i="1"/>
  <c r="H17" i="1" s="1"/>
  <c r="F16" i="1"/>
  <c r="H16" i="1" s="1"/>
  <c r="F15" i="1"/>
  <c r="H15" i="1" s="1"/>
  <c r="F14" i="1"/>
  <c r="H14" i="1" s="1"/>
  <c r="F13" i="1"/>
  <c r="H13" i="1" s="1"/>
  <c r="F12" i="1"/>
  <c r="H12" i="1" s="1"/>
  <c r="F11" i="1"/>
  <c r="H11" i="1" s="1"/>
  <c r="F10" i="1"/>
  <c r="H10" i="1" s="1"/>
  <c r="F9" i="1"/>
  <c r="H9" i="1" s="1"/>
  <c r="F8" i="1"/>
  <c r="H8" i="1" s="1"/>
  <c r="F7" i="1"/>
  <c r="H7" i="1" s="1"/>
  <c r="F6" i="1"/>
  <c r="H6" i="1" s="1"/>
  <c r="F5" i="1"/>
  <c r="H5" i="1" s="1"/>
  <c r="H47" i="1" l="1"/>
  <c r="I44" i="1" s="1"/>
  <c r="J44" i="1" l="1"/>
  <c r="D44" i="1" s="1"/>
  <c r="E44" i="1" s="1"/>
  <c r="I32" i="1"/>
  <c r="I6" i="1"/>
  <c r="I34" i="1"/>
  <c r="I27" i="1"/>
  <c r="I24" i="1"/>
  <c r="I21" i="1"/>
  <c r="I18" i="1"/>
  <c r="I15" i="1"/>
  <c r="I41" i="1"/>
  <c r="I22" i="1"/>
  <c r="I19" i="1"/>
  <c r="I35" i="1"/>
  <c r="I16" i="1"/>
  <c r="I36" i="1"/>
  <c r="I17" i="1"/>
  <c r="I33" i="1"/>
  <c r="I10" i="1"/>
  <c r="I11" i="1"/>
  <c r="I43" i="1"/>
  <c r="I5" i="1"/>
  <c r="I37" i="1"/>
  <c r="I14" i="1"/>
  <c r="I38" i="1"/>
  <c r="I31" i="1"/>
  <c r="I8" i="1"/>
  <c r="J8" i="1" s="1"/>
  <c r="D8" i="1" s="1"/>
  <c r="I9" i="1"/>
  <c r="I25" i="1"/>
  <c r="I30" i="1"/>
  <c r="I46" i="1"/>
  <c r="I13" i="1"/>
  <c r="I29" i="1"/>
  <c r="I45" i="1"/>
  <c r="I42" i="1"/>
  <c r="I26" i="1"/>
  <c r="I7" i="1"/>
  <c r="I23" i="1"/>
  <c r="I39" i="1"/>
  <c r="I20" i="1"/>
  <c r="I40" i="1"/>
  <c r="I12" i="1"/>
  <c r="I28" i="1"/>
  <c r="J28" i="1" l="1"/>
  <c r="D28" i="1" s="1"/>
  <c r="E28" i="1" s="1"/>
  <c r="J46" i="1"/>
  <c r="D46" i="1" s="1"/>
  <c r="E46" i="1" s="1"/>
  <c r="J23" i="1"/>
  <c r="D23" i="1" s="1"/>
  <c r="E23" i="1" s="1"/>
  <c r="J20" i="1"/>
  <c r="D20" i="1" s="1"/>
  <c r="E20" i="1" s="1"/>
  <c r="J26" i="1"/>
  <c r="D26" i="1" s="1"/>
  <c r="E26" i="1" s="1"/>
  <c r="J13" i="1"/>
  <c r="D13" i="1" s="1"/>
  <c r="E13" i="1" s="1"/>
  <c r="J9" i="1"/>
  <c r="D9" i="1" s="1"/>
  <c r="E9" i="1" s="1"/>
  <c r="J14" i="1"/>
  <c r="D14" i="1" s="1"/>
  <c r="E14" i="1" s="1"/>
  <c r="J11" i="1"/>
  <c r="D11" i="1" s="1"/>
  <c r="E11" i="1" s="1"/>
  <c r="J36" i="1"/>
  <c r="D36" i="1" s="1"/>
  <c r="E36" i="1" s="1"/>
  <c r="J22" i="1"/>
  <c r="D22" i="1" s="1"/>
  <c r="E22" i="1" s="1"/>
  <c r="J21" i="1"/>
  <c r="D21" i="1" s="1"/>
  <c r="E21" i="1" s="1"/>
  <c r="J6" i="1"/>
  <c r="D6" i="1" s="1"/>
  <c r="E6" i="1" s="1"/>
  <c r="J37" i="1"/>
  <c r="D37" i="1" s="1"/>
  <c r="E37" i="1" s="1"/>
  <c r="J10" i="1"/>
  <c r="D10" i="1" s="1"/>
  <c r="E10" i="1" s="1"/>
  <c r="J16" i="1"/>
  <c r="D16" i="1" s="1"/>
  <c r="E16" i="1" s="1"/>
  <c r="J41" i="1"/>
  <c r="D41" i="1" s="1"/>
  <c r="E41" i="1" s="1"/>
  <c r="J24" i="1"/>
  <c r="D24" i="1" s="1"/>
  <c r="E24" i="1" s="1"/>
  <c r="J32" i="1"/>
  <c r="D32" i="1" s="1"/>
  <c r="E32" i="1" s="1"/>
  <c r="J45" i="1"/>
  <c r="D45" i="1" s="1"/>
  <c r="E45" i="1" s="1"/>
  <c r="J39" i="1"/>
  <c r="D39" i="1" s="1"/>
  <c r="E39" i="1" s="1"/>
  <c r="J42" i="1"/>
  <c r="D42" i="1" s="1"/>
  <c r="E42" i="1" s="1"/>
  <c r="J12" i="1"/>
  <c r="D12" i="1" s="1"/>
  <c r="E12" i="1" s="1"/>
  <c r="J30" i="1"/>
  <c r="D30" i="1" s="1"/>
  <c r="E30" i="1" s="1"/>
  <c r="J31" i="1"/>
  <c r="D31" i="1" s="1"/>
  <c r="E31" i="1" s="1"/>
  <c r="J5" i="1"/>
  <c r="D5" i="1" s="1"/>
  <c r="J33" i="1"/>
  <c r="D33" i="1" s="1"/>
  <c r="E33" i="1" s="1"/>
  <c r="J35" i="1"/>
  <c r="D35" i="1" s="1"/>
  <c r="E35" i="1" s="1"/>
  <c r="J15" i="1"/>
  <c r="D15" i="1" s="1"/>
  <c r="E15" i="1" s="1"/>
  <c r="J27" i="1"/>
  <c r="D27" i="1" s="1"/>
  <c r="E27" i="1" s="1"/>
  <c r="J40" i="1"/>
  <c r="D40" i="1" s="1"/>
  <c r="E40" i="1" s="1"/>
  <c r="J7" i="1"/>
  <c r="D7" i="1" s="1"/>
  <c r="E7" i="1" s="1"/>
  <c r="J29" i="1"/>
  <c r="J25" i="1"/>
  <c r="D25" i="1" s="1"/>
  <c r="E25" i="1" s="1"/>
  <c r="J38" i="1"/>
  <c r="D38" i="1" s="1"/>
  <c r="E38" i="1" s="1"/>
  <c r="J43" i="1"/>
  <c r="D43" i="1" s="1"/>
  <c r="E43" i="1" s="1"/>
  <c r="J17" i="1"/>
  <c r="D17" i="1" s="1"/>
  <c r="E17" i="1" s="1"/>
  <c r="J19" i="1"/>
  <c r="D19" i="1" s="1"/>
  <c r="E19" i="1" s="1"/>
  <c r="J18" i="1"/>
  <c r="D18" i="1" s="1"/>
  <c r="E18" i="1" s="1"/>
  <c r="J34" i="1"/>
  <c r="D34" i="1" s="1"/>
  <c r="E34" i="1" s="1"/>
  <c r="E8" i="1"/>
  <c r="E5" i="1" l="1"/>
  <c r="J47" i="1"/>
  <c r="D29" i="1"/>
  <c r="E29" i="1" s="1"/>
  <c r="J48" i="1" l="1"/>
  <c r="J49" i="1" s="1"/>
</calcChain>
</file>

<file path=xl/sharedStrings.xml><?xml version="1.0" encoding="utf-8"?>
<sst xmlns="http://schemas.openxmlformats.org/spreadsheetml/2006/main" count="191" uniqueCount="97">
  <si>
    <t>тыс. руб.</t>
  </si>
  <si>
    <t>№</t>
  </si>
  <si>
    <t>Наименование муниципального образования</t>
  </si>
  <si>
    <t>Количество домов культуры</t>
  </si>
  <si>
    <t>Областной бюджет</t>
  </si>
  <si>
    <t>2018 год</t>
  </si>
  <si>
    <t>2019 год</t>
  </si>
  <si>
    <t>Муниципальное образование "Ангарский городской округ"</t>
  </si>
  <si>
    <t>Биритское муниципальное образование</t>
  </si>
  <si>
    <t>Муниципальное образование города Бодайбо и района</t>
  </si>
  <si>
    <t>Чиканское муниципальное образование</t>
  </si>
  <si>
    <t>Троицкое муниципальное образование</t>
  </si>
  <si>
    <t>Веренское муниципальное образование</t>
  </si>
  <si>
    <t>Масляногорское муниципальное образование</t>
  </si>
  <si>
    <t>Ухтуйское муниципальное образование</t>
  </si>
  <si>
    <t>Филипповское муниципальное образование</t>
  </si>
  <si>
    <t>Хомутовское муниципальное образование</t>
  </si>
  <si>
    <t>Киренское муниципальное образование</t>
  </si>
  <si>
    <t>Иркутское муниципальное образование</t>
  </si>
  <si>
    <t>Радищевское муниципальное образование</t>
  </si>
  <si>
    <t>Рудногорское муниципальное образование</t>
  </si>
  <si>
    <t>Шумское муниципальное образование</t>
  </si>
  <si>
    <t>Нижнеудинское муниципальное образование</t>
  </si>
  <si>
    <t>Худоеланское муниципальное образование</t>
  </si>
  <si>
    <t>Портбайкальское муниципальное образование</t>
  </si>
  <si>
    <t>Муниципальное образование "Тайшетский район"</t>
  </si>
  <si>
    <t>Квитокское муниципальное образование</t>
  </si>
  <si>
    <t>Владимирское муниципальное образование</t>
  </si>
  <si>
    <t>Перфиловское муниципальное образование</t>
  </si>
  <si>
    <t>Муниципальное образование "Тулунский район"</t>
  </si>
  <si>
    <t>Новомальтинское муниципальное образование</t>
  </si>
  <si>
    <t>Железнодорожное муниципальное образование (Усольское районное муниципальное образование)</t>
  </si>
  <si>
    <t>Мишелевское муниципальное образование</t>
  </si>
  <si>
    <t>Железнодорожное муниципальное образование (муниципальное образование "Усть-Илимский район")</t>
  </si>
  <si>
    <t>Среднемуйское муниципальное образование</t>
  </si>
  <si>
    <t>Молькинское муниципальное образование</t>
  </si>
  <si>
    <t>Нийское муниципальное образование</t>
  </si>
  <si>
    <t>Алехинское муниципальное образование</t>
  </si>
  <si>
    <t>Булайское муниципальное образование</t>
  </si>
  <si>
    <t>Новочунское муниципальное образование</t>
  </si>
  <si>
    <t>Шелеховское муниципальное образование</t>
  </si>
  <si>
    <t>Муниципальное образование "Могоенок"</t>
  </si>
  <si>
    <t>Муниципальное образование "Зоны"</t>
  </si>
  <si>
    <t>Муниципальное образование "Гаханы"</t>
  </si>
  <si>
    <t>Муниципальное образование "Шаралдай"</t>
  </si>
  <si>
    <t>Муниципальное образование "Хохорск"</t>
  </si>
  <si>
    <t>Муниципальное образование "Казачье"</t>
  </si>
  <si>
    <t>Муниципальное образование "Боханский район"</t>
  </si>
  <si>
    <t>Муниципальное образование "Каха-Онгойское"</t>
  </si>
  <si>
    <t>ИТОГО:</t>
  </si>
  <si>
    <t>Qi</t>
  </si>
  <si>
    <t>Дячук Р.А.</t>
  </si>
  <si>
    <t>Заместитель министра культуры
 и архивов Иркутской области</t>
  </si>
  <si>
    <t>1.                  </t>
  </si>
  <si>
    <t>2.                  </t>
  </si>
  <si>
    <t>3.                  </t>
  </si>
  <si>
    <t>4.                  </t>
  </si>
  <si>
    <t>5.                  </t>
  </si>
  <si>
    <t>6.                  </t>
  </si>
  <si>
    <t>7.                  </t>
  </si>
  <si>
    <t>8.                  </t>
  </si>
  <si>
    <t>9.                  </t>
  </si>
  <si>
    <t>10.              </t>
  </si>
  <si>
    <t>11.              </t>
  </si>
  <si>
    <t>12.              </t>
  </si>
  <si>
    <t>13.              </t>
  </si>
  <si>
    <t>14.              </t>
  </si>
  <si>
    <t>15.              </t>
  </si>
  <si>
    <t>16.              </t>
  </si>
  <si>
    <t>17.              </t>
  </si>
  <si>
    <t>18.              </t>
  </si>
  <si>
    <t>19.              </t>
  </si>
  <si>
    <t>20.              </t>
  </si>
  <si>
    <t>21.              </t>
  </si>
  <si>
    <t>22.              </t>
  </si>
  <si>
    <t>23.              </t>
  </si>
  <si>
    <t>24.              </t>
  </si>
  <si>
    <t>25.              </t>
  </si>
  <si>
    <t>26.              </t>
  </si>
  <si>
    <t>27.              </t>
  </si>
  <si>
    <t>28.              </t>
  </si>
  <si>
    <t>29.              </t>
  </si>
  <si>
    <t>30.              </t>
  </si>
  <si>
    <t>31.              </t>
  </si>
  <si>
    <t>32.              </t>
  </si>
  <si>
    <t>33.              </t>
  </si>
  <si>
    <t>34.              </t>
  </si>
  <si>
    <t>35.              </t>
  </si>
  <si>
    <t>36.              </t>
  </si>
  <si>
    <t>37.              </t>
  </si>
  <si>
    <t>38.              </t>
  </si>
  <si>
    <t>39.              </t>
  </si>
  <si>
    <t>40.              </t>
  </si>
  <si>
    <t>41.              </t>
  </si>
  <si>
    <t>42.              </t>
  </si>
  <si>
    <t>ПРОЕКТ РАСПРЕДЕЛЕНИЯ СУБСИДИЙ МЕЖДУ МУНИЦИПАЛЬНЫМИ ОБРАЗОВАНИЯМИ ИРКУТСКОЙ ОБЛАСТИ В ЦЕЛЯХ СОФИНАНСИРОВАНИЯ ИХ РАСХОДНЫХ ОБЯЗАТЕЛЬСТВ НА РАЗВИТИЕ ДОМОВ КУЛЬТУРЫ НА 2018 ГОД И ПЛАНОВЫЙ ПЕРИОД 2019-2020 ГОДОВ</t>
  </si>
  <si>
    <t>ПРОЕКТ
 распределения субсидий местным бюджетам из областного бюджета в целях софинансирования расходных обязательств муниципальных образований Иркутской области на развитие домов культуры на 2018 год и плановый период 2019-2020 годов.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</si>
</sst>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zoomScaleNormal="100" workbookViewId="0">
      <selection sqref="A1:XFD1048576"/>
    </sheetView>
  </sheetViews>
  <sheetFormatPr defaultRowHeight="18.75" x14ac:dyDescent="0.3"/>
  <cols>
    <col min="1" max="1" width="9.140625" style="7"/>
    <col min="2" max="2" width="50.140625" style="7" customWidth="1"/>
    <col min="3" max="3" width="15" style="7" customWidth="1"/>
    <col min="4" max="5" width="18.28515625" style="7" customWidth="1"/>
    <col min="6" max="10" width="9.140625" customWidth="1"/>
  </cols>
  <sheetData>
    <row r="1" spans="1:10" ht="72" customHeight="1" x14ac:dyDescent="0.25">
      <c r="A1" s="8" t="s">
        <v>95</v>
      </c>
      <c r="B1" s="8"/>
      <c r="C1" s="8"/>
      <c r="D1" s="8"/>
      <c r="E1" s="8"/>
    </row>
    <row r="2" spans="1:10" ht="19.5" thickBot="1" x14ac:dyDescent="0.35">
      <c r="A2" s="1" t="s">
        <v>0</v>
      </c>
    </row>
    <row r="3" spans="1:10" ht="33" customHeight="1" thickBot="1" x14ac:dyDescent="0.3">
      <c r="A3" s="11" t="s">
        <v>1</v>
      </c>
      <c r="B3" s="11" t="s">
        <v>2</v>
      </c>
      <c r="C3" s="11" t="s">
        <v>3</v>
      </c>
      <c r="D3" s="13" t="s">
        <v>4</v>
      </c>
      <c r="E3" s="14"/>
    </row>
    <row r="4" spans="1:10" ht="55.5" customHeight="1" thickBot="1" x14ac:dyDescent="0.3">
      <c r="A4" s="12"/>
      <c r="B4" s="12"/>
      <c r="C4" s="12"/>
      <c r="D4" s="4" t="s">
        <v>5</v>
      </c>
      <c r="E4" s="4" t="s">
        <v>6</v>
      </c>
      <c r="G4" t="s">
        <v>50</v>
      </c>
    </row>
    <row r="5" spans="1:10" ht="38.25" thickBot="1" x14ac:dyDescent="0.3">
      <c r="A5" s="5" t="s">
        <v>53</v>
      </c>
      <c r="B5" s="4" t="s">
        <v>7</v>
      </c>
      <c r="C5" s="4">
        <v>2</v>
      </c>
      <c r="D5" s="4">
        <f>J5</f>
        <v>1465</v>
      </c>
      <c r="E5" s="4">
        <f>D5</f>
        <v>1465</v>
      </c>
      <c r="F5">
        <f>C5/$C$47</f>
        <v>4.6511627906976744E-2</v>
      </c>
      <c r="G5" s="2">
        <v>0.75</v>
      </c>
      <c r="H5">
        <f>$D$47*F5*G5</f>
        <v>1284</v>
      </c>
      <c r="I5">
        <f>H5/$H$47</f>
        <v>3.9808917197452214E-2</v>
      </c>
      <c r="J5">
        <f>ROUND($D$47*I5,)</f>
        <v>1465</v>
      </c>
    </row>
    <row r="6" spans="1:10" ht="38.25" thickBot="1" x14ac:dyDescent="0.3">
      <c r="A6" s="5" t="s">
        <v>54</v>
      </c>
      <c r="B6" s="4" t="s">
        <v>8</v>
      </c>
      <c r="C6" s="4">
        <v>1</v>
      </c>
      <c r="D6" s="4">
        <f t="shared" ref="D6:D46" si="0">J6</f>
        <v>899</v>
      </c>
      <c r="E6" s="4">
        <f t="shared" ref="E6:E46" si="1">D6</f>
        <v>899</v>
      </c>
      <c r="F6">
        <f t="shared" ref="F6:F46" si="2">C6/$C$47</f>
        <v>2.3255813953488372E-2</v>
      </c>
      <c r="G6" s="2">
        <v>0.92</v>
      </c>
      <c r="H6">
        <f t="shared" ref="H6:H46" si="3">$D$47*F6*G6</f>
        <v>787.52</v>
      </c>
      <c r="I6">
        <f t="shared" ref="I6:I46" si="4">H6/$H$47</f>
        <v>2.4416135881104025E-2</v>
      </c>
      <c r="J6">
        <f t="shared" ref="J6:J46" si="5">ROUND($D$47*I6,)</f>
        <v>899</v>
      </c>
    </row>
    <row r="7" spans="1:10" ht="38.25" thickBot="1" x14ac:dyDescent="0.3">
      <c r="A7" s="5" t="s">
        <v>55</v>
      </c>
      <c r="B7" s="4" t="s">
        <v>9</v>
      </c>
      <c r="C7" s="4">
        <v>1</v>
      </c>
      <c r="D7" s="4">
        <f t="shared" si="0"/>
        <v>733</v>
      </c>
      <c r="E7" s="4">
        <f t="shared" si="1"/>
        <v>733</v>
      </c>
      <c r="F7">
        <f t="shared" si="2"/>
        <v>2.3255813953488372E-2</v>
      </c>
      <c r="G7" s="2">
        <v>0.75</v>
      </c>
      <c r="H7">
        <f t="shared" si="3"/>
        <v>642</v>
      </c>
      <c r="I7">
        <f t="shared" si="4"/>
        <v>1.9904458598726107E-2</v>
      </c>
      <c r="J7">
        <f t="shared" si="5"/>
        <v>733</v>
      </c>
    </row>
    <row r="8" spans="1:10" ht="38.25" thickBot="1" x14ac:dyDescent="0.3">
      <c r="A8" s="5" t="s">
        <v>56</v>
      </c>
      <c r="B8" s="4" t="s">
        <v>10</v>
      </c>
      <c r="C8" s="4">
        <v>1</v>
      </c>
      <c r="D8" s="4">
        <f>J8-2</f>
        <v>486</v>
      </c>
      <c r="E8" s="4">
        <f t="shared" si="1"/>
        <v>486</v>
      </c>
      <c r="F8">
        <f t="shared" si="2"/>
        <v>2.3255813953488372E-2</v>
      </c>
      <c r="G8" s="2">
        <v>0.5</v>
      </c>
      <c r="H8">
        <f t="shared" si="3"/>
        <v>428</v>
      </c>
      <c r="I8">
        <f t="shared" si="4"/>
        <v>1.3269639065817405E-2</v>
      </c>
      <c r="J8">
        <f t="shared" si="5"/>
        <v>488</v>
      </c>
    </row>
    <row r="9" spans="1:10" ht="38.25" thickBot="1" x14ac:dyDescent="0.3">
      <c r="A9" s="5" t="s">
        <v>57</v>
      </c>
      <c r="B9" s="4" t="s">
        <v>11</v>
      </c>
      <c r="C9" s="4">
        <v>1</v>
      </c>
      <c r="D9" s="4">
        <f t="shared" si="0"/>
        <v>928</v>
      </c>
      <c r="E9" s="4">
        <f t="shared" si="1"/>
        <v>928</v>
      </c>
      <c r="F9">
        <f t="shared" si="2"/>
        <v>2.3255813953488372E-2</v>
      </c>
      <c r="G9" s="2">
        <v>0.95</v>
      </c>
      <c r="H9">
        <f t="shared" si="3"/>
        <v>813.19999999999993</v>
      </c>
      <c r="I9">
        <f t="shared" si="4"/>
        <v>2.5212314225053066E-2</v>
      </c>
      <c r="J9">
        <f t="shared" si="5"/>
        <v>928</v>
      </c>
    </row>
    <row r="10" spans="1:10" ht="38.25" thickBot="1" x14ac:dyDescent="0.3">
      <c r="A10" s="5" t="s">
        <v>58</v>
      </c>
      <c r="B10" s="4" t="s">
        <v>12</v>
      </c>
      <c r="C10" s="4">
        <v>1</v>
      </c>
      <c r="D10" s="4">
        <f t="shared" si="0"/>
        <v>899</v>
      </c>
      <c r="E10" s="4">
        <f t="shared" si="1"/>
        <v>899</v>
      </c>
      <c r="F10">
        <f t="shared" si="2"/>
        <v>2.3255813953488372E-2</v>
      </c>
      <c r="G10" s="2">
        <v>0.92</v>
      </c>
      <c r="H10">
        <f t="shared" si="3"/>
        <v>787.52</v>
      </c>
      <c r="I10">
        <f t="shared" si="4"/>
        <v>2.4416135881104025E-2</v>
      </c>
      <c r="J10">
        <f t="shared" si="5"/>
        <v>899</v>
      </c>
    </row>
    <row r="11" spans="1:10" ht="38.25" thickBot="1" x14ac:dyDescent="0.3">
      <c r="A11" s="5" t="s">
        <v>59</v>
      </c>
      <c r="B11" s="4" t="s">
        <v>13</v>
      </c>
      <c r="C11" s="4">
        <v>1</v>
      </c>
      <c r="D11" s="4">
        <f t="shared" si="0"/>
        <v>928</v>
      </c>
      <c r="E11" s="4">
        <f t="shared" si="1"/>
        <v>928</v>
      </c>
      <c r="F11">
        <f t="shared" si="2"/>
        <v>2.3255813953488372E-2</v>
      </c>
      <c r="G11" s="2">
        <v>0.95</v>
      </c>
      <c r="H11">
        <f t="shared" si="3"/>
        <v>813.19999999999993</v>
      </c>
      <c r="I11">
        <f t="shared" si="4"/>
        <v>2.5212314225053066E-2</v>
      </c>
      <c r="J11">
        <f t="shared" si="5"/>
        <v>928</v>
      </c>
    </row>
    <row r="12" spans="1:10" ht="38.25" thickBot="1" x14ac:dyDescent="0.3">
      <c r="A12" s="5" t="s">
        <v>60</v>
      </c>
      <c r="B12" s="4" t="s">
        <v>14</v>
      </c>
      <c r="C12" s="4">
        <v>1</v>
      </c>
      <c r="D12" s="4">
        <f t="shared" si="0"/>
        <v>733</v>
      </c>
      <c r="E12" s="4">
        <f t="shared" si="1"/>
        <v>733</v>
      </c>
      <c r="F12">
        <f t="shared" si="2"/>
        <v>2.3255813953488372E-2</v>
      </c>
      <c r="G12" s="2">
        <v>0.75</v>
      </c>
      <c r="H12">
        <f t="shared" si="3"/>
        <v>642</v>
      </c>
      <c r="I12">
        <f t="shared" si="4"/>
        <v>1.9904458598726107E-2</v>
      </c>
      <c r="J12">
        <f t="shared" si="5"/>
        <v>733</v>
      </c>
    </row>
    <row r="13" spans="1:10" ht="38.25" thickBot="1" x14ac:dyDescent="0.3">
      <c r="A13" s="5" t="s">
        <v>61</v>
      </c>
      <c r="B13" s="4" t="s">
        <v>15</v>
      </c>
      <c r="C13" s="4">
        <v>1</v>
      </c>
      <c r="D13" s="4">
        <f t="shared" si="0"/>
        <v>928</v>
      </c>
      <c r="E13" s="4">
        <f t="shared" si="1"/>
        <v>928</v>
      </c>
      <c r="F13">
        <f t="shared" si="2"/>
        <v>2.3255813953488372E-2</v>
      </c>
      <c r="G13" s="2">
        <v>0.95</v>
      </c>
      <c r="H13">
        <f t="shared" si="3"/>
        <v>813.19999999999993</v>
      </c>
      <c r="I13">
        <f t="shared" si="4"/>
        <v>2.5212314225053066E-2</v>
      </c>
      <c r="J13">
        <f t="shared" si="5"/>
        <v>928</v>
      </c>
    </row>
    <row r="14" spans="1:10" ht="38.25" thickBot="1" x14ac:dyDescent="0.3">
      <c r="A14" s="5" t="s">
        <v>62</v>
      </c>
      <c r="B14" s="4" t="s">
        <v>16</v>
      </c>
      <c r="C14" s="4">
        <v>1</v>
      </c>
      <c r="D14" s="4">
        <f t="shared" si="0"/>
        <v>733</v>
      </c>
      <c r="E14" s="4">
        <f t="shared" si="1"/>
        <v>733</v>
      </c>
      <c r="F14">
        <f t="shared" si="2"/>
        <v>2.3255813953488372E-2</v>
      </c>
      <c r="G14" s="2">
        <v>0.75</v>
      </c>
      <c r="H14">
        <f t="shared" si="3"/>
        <v>642</v>
      </c>
      <c r="I14">
        <f t="shared" si="4"/>
        <v>1.9904458598726107E-2</v>
      </c>
      <c r="J14">
        <f t="shared" si="5"/>
        <v>733</v>
      </c>
    </row>
    <row r="15" spans="1:10" ht="38.25" thickBot="1" x14ac:dyDescent="0.3">
      <c r="A15" s="5" t="s">
        <v>63</v>
      </c>
      <c r="B15" s="4" t="s">
        <v>17</v>
      </c>
      <c r="C15" s="4">
        <v>1</v>
      </c>
      <c r="D15" s="4">
        <f t="shared" si="0"/>
        <v>869</v>
      </c>
      <c r="E15" s="4">
        <f t="shared" si="1"/>
        <v>869</v>
      </c>
      <c r="F15">
        <f t="shared" si="2"/>
        <v>2.3255813953488372E-2</v>
      </c>
      <c r="G15" s="2">
        <v>0.89</v>
      </c>
      <c r="H15">
        <f t="shared" si="3"/>
        <v>761.84</v>
      </c>
      <c r="I15">
        <f t="shared" si="4"/>
        <v>2.3619957537154981E-2</v>
      </c>
      <c r="J15">
        <f t="shared" si="5"/>
        <v>869</v>
      </c>
    </row>
    <row r="16" spans="1:10" ht="38.25" thickBot="1" x14ac:dyDescent="0.3">
      <c r="A16" s="5" t="s">
        <v>64</v>
      </c>
      <c r="B16" s="4" t="s">
        <v>18</v>
      </c>
      <c r="C16" s="4">
        <v>1</v>
      </c>
      <c r="D16" s="4">
        <f t="shared" si="0"/>
        <v>899</v>
      </c>
      <c r="E16" s="4">
        <f t="shared" si="1"/>
        <v>899</v>
      </c>
      <c r="F16">
        <f t="shared" si="2"/>
        <v>2.3255813953488372E-2</v>
      </c>
      <c r="G16" s="2">
        <v>0.92</v>
      </c>
      <c r="H16">
        <f t="shared" si="3"/>
        <v>787.52</v>
      </c>
      <c r="I16">
        <f t="shared" si="4"/>
        <v>2.4416135881104025E-2</v>
      </c>
      <c r="J16">
        <f t="shared" si="5"/>
        <v>899</v>
      </c>
    </row>
    <row r="17" spans="1:10" ht="38.25" thickBot="1" x14ac:dyDescent="0.3">
      <c r="A17" s="5" t="s">
        <v>65</v>
      </c>
      <c r="B17" s="4" t="s">
        <v>19</v>
      </c>
      <c r="C17" s="4">
        <v>1</v>
      </c>
      <c r="D17" s="4">
        <f t="shared" si="0"/>
        <v>928</v>
      </c>
      <c r="E17" s="4">
        <f t="shared" si="1"/>
        <v>928</v>
      </c>
      <c r="F17">
        <f t="shared" si="2"/>
        <v>2.3255813953488372E-2</v>
      </c>
      <c r="G17" s="2">
        <v>0.95</v>
      </c>
      <c r="H17">
        <f t="shared" si="3"/>
        <v>813.19999999999993</v>
      </c>
      <c r="I17">
        <f t="shared" si="4"/>
        <v>2.5212314225053066E-2</v>
      </c>
      <c r="J17">
        <f t="shared" si="5"/>
        <v>928</v>
      </c>
    </row>
    <row r="18" spans="1:10" ht="38.25" thickBot="1" x14ac:dyDescent="0.3">
      <c r="A18" s="5" t="s">
        <v>66</v>
      </c>
      <c r="B18" s="4" t="s">
        <v>20</v>
      </c>
      <c r="C18" s="4">
        <v>1</v>
      </c>
      <c r="D18" s="4">
        <f t="shared" si="0"/>
        <v>928</v>
      </c>
      <c r="E18" s="4">
        <f t="shared" si="1"/>
        <v>928</v>
      </c>
      <c r="F18">
        <f t="shared" si="2"/>
        <v>2.3255813953488372E-2</v>
      </c>
      <c r="G18" s="2">
        <v>0.95</v>
      </c>
      <c r="H18">
        <f t="shared" si="3"/>
        <v>813.19999999999993</v>
      </c>
      <c r="I18">
        <f t="shared" si="4"/>
        <v>2.5212314225053066E-2</v>
      </c>
      <c r="J18">
        <f t="shared" si="5"/>
        <v>928</v>
      </c>
    </row>
    <row r="19" spans="1:10" ht="38.25" thickBot="1" x14ac:dyDescent="0.3">
      <c r="A19" s="5" t="s">
        <v>67</v>
      </c>
      <c r="B19" s="4" t="s">
        <v>21</v>
      </c>
      <c r="C19" s="4">
        <v>1</v>
      </c>
      <c r="D19" s="4">
        <f t="shared" si="0"/>
        <v>928</v>
      </c>
      <c r="E19" s="4">
        <f t="shared" si="1"/>
        <v>928</v>
      </c>
      <c r="F19">
        <f t="shared" si="2"/>
        <v>2.3255813953488372E-2</v>
      </c>
      <c r="G19" s="2">
        <v>0.95</v>
      </c>
      <c r="H19">
        <f t="shared" si="3"/>
        <v>813.19999999999993</v>
      </c>
      <c r="I19">
        <f t="shared" si="4"/>
        <v>2.5212314225053066E-2</v>
      </c>
      <c r="J19">
        <f t="shared" si="5"/>
        <v>928</v>
      </c>
    </row>
    <row r="20" spans="1:10" ht="38.25" thickBot="1" x14ac:dyDescent="0.3">
      <c r="A20" s="5" t="s">
        <v>68</v>
      </c>
      <c r="B20" s="4" t="s">
        <v>22</v>
      </c>
      <c r="C20" s="4">
        <v>1</v>
      </c>
      <c r="D20" s="4">
        <f t="shared" si="0"/>
        <v>869</v>
      </c>
      <c r="E20" s="4">
        <f t="shared" si="1"/>
        <v>869</v>
      </c>
      <c r="F20">
        <f t="shared" si="2"/>
        <v>2.3255813953488372E-2</v>
      </c>
      <c r="G20" s="2">
        <v>0.89</v>
      </c>
      <c r="H20">
        <f t="shared" si="3"/>
        <v>761.84</v>
      </c>
      <c r="I20">
        <f t="shared" si="4"/>
        <v>2.3619957537154981E-2</v>
      </c>
      <c r="J20">
        <f t="shared" si="5"/>
        <v>869</v>
      </c>
    </row>
    <row r="21" spans="1:10" ht="38.25" thickBot="1" x14ac:dyDescent="0.3">
      <c r="A21" s="5" t="s">
        <v>69</v>
      </c>
      <c r="B21" s="4" t="s">
        <v>23</v>
      </c>
      <c r="C21" s="4">
        <v>1</v>
      </c>
      <c r="D21" s="4">
        <f t="shared" si="0"/>
        <v>899</v>
      </c>
      <c r="E21" s="4">
        <f t="shared" si="1"/>
        <v>899</v>
      </c>
      <c r="F21">
        <f t="shared" si="2"/>
        <v>2.3255813953488372E-2</v>
      </c>
      <c r="G21" s="2">
        <v>0.92</v>
      </c>
      <c r="H21">
        <f t="shared" si="3"/>
        <v>787.52</v>
      </c>
      <c r="I21">
        <f t="shared" si="4"/>
        <v>2.4416135881104025E-2</v>
      </c>
      <c r="J21">
        <f t="shared" si="5"/>
        <v>899</v>
      </c>
    </row>
    <row r="22" spans="1:10" ht="38.25" thickBot="1" x14ac:dyDescent="0.3">
      <c r="A22" s="5" t="s">
        <v>70</v>
      </c>
      <c r="B22" s="4" t="s">
        <v>24</v>
      </c>
      <c r="C22" s="4">
        <v>1</v>
      </c>
      <c r="D22" s="4">
        <f t="shared" si="0"/>
        <v>899</v>
      </c>
      <c r="E22" s="4">
        <f t="shared" si="1"/>
        <v>899</v>
      </c>
      <c r="F22">
        <f t="shared" si="2"/>
        <v>2.3255813953488372E-2</v>
      </c>
      <c r="G22" s="2">
        <v>0.92</v>
      </c>
      <c r="H22">
        <f t="shared" si="3"/>
        <v>787.52</v>
      </c>
      <c r="I22">
        <f t="shared" si="4"/>
        <v>2.4416135881104025E-2</v>
      </c>
      <c r="J22">
        <f t="shared" si="5"/>
        <v>899</v>
      </c>
    </row>
    <row r="23" spans="1:10" ht="38.25" thickBot="1" x14ac:dyDescent="0.3">
      <c r="A23" s="5" t="s">
        <v>71</v>
      </c>
      <c r="B23" s="4" t="s">
        <v>25</v>
      </c>
      <c r="C23" s="4">
        <v>1</v>
      </c>
      <c r="D23" s="4">
        <f t="shared" si="0"/>
        <v>869</v>
      </c>
      <c r="E23" s="4">
        <f t="shared" si="1"/>
        <v>869</v>
      </c>
      <c r="F23">
        <f t="shared" si="2"/>
        <v>2.3255813953488372E-2</v>
      </c>
      <c r="G23" s="2">
        <v>0.89</v>
      </c>
      <c r="H23">
        <f t="shared" si="3"/>
        <v>761.84</v>
      </c>
      <c r="I23">
        <f t="shared" si="4"/>
        <v>2.3619957537154981E-2</v>
      </c>
      <c r="J23">
        <f t="shared" si="5"/>
        <v>869</v>
      </c>
    </row>
    <row r="24" spans="1:10" ht="38.25" thickBot="1" x14ac:dyDescent="0.3">
      <c r="A24" s="5" t="s">
        <v>72</v>
      </c>
      <c r="B24" s="4" t="s">
        <v>26</v>
      </c>
      <c r="C24" s="4">
        <v>1</v>
      </c>
      <c r="D24" s="4">
        <f t="shared" si="0"/>
        <v>928</v>
      </c>
      <c r="E24" s="4">
        <f t="shared" si="1"/>
        <v>928</v>
      </c>
      <c r="F24">
        <f t="shared" si="2"/>
        <v>2.3255813953488372E-2</v>
      </c>
      <c r="G24" s="2">
        <v>0.95</v>
      </c>
      <c r="H24">
        <f t="shared" si="3"/>
        <v>813.19999999999993</v>
      </c>
      <c r="I24">
        <f t="shared" si="4"/>
        <v>2.5212314225053066E-2</v>
      </c>
      <c r="J24">
        <f t="shared" si="5"/>
        <v>928</v>
      </c>
    </row>
    <row r="25" spans="1:10" ht="38.25" thickBot="1" x14ac:dyDescent="0.3">
      <c r="A25" s="5" t="s">
        <v>73</v>
      </c>
      <c r="B25" s="4" t="s">
        <v>27</v>
      </c>
      <c r="C25" s="4">
        <v>1</v>
      </c>
      <c r="D25" s="4">
        <f t="shared" si="0"/>
        <v>899</v>
      </c>
      <c r="E25" s="4">
        <f t="shared" si="1"/>
        <v>899</v>
      </c>
      <c r="F25">
        <f t="shared" si="2"/>
        <v>2.3255813953488372E-2</v>
      </c>
      <c r="G25" s="2">
        <v>0.92</v>
      </c>
      <c r="H25">
        <f t="shared" si="3"/>
        <v>787.52</v>
      </c>
      <c r="I25">
        <f t="shared" si="4"/>
        <v>2.4416135881104025E-2</v>
      </c>
      <c r="J25">
        <f t="shared" si="5"/>
        <v>899</v>
      </c>
    </row>
    <row r="26" spans="1:10" ht="38.25" thickBot="1" x14ac:dyDescent="0.3">
      <c r="A26" s="5" t="s">
        <v>74</v>
      </c>
      <c r="B26" s="4" t="s">
        <v>28</v>
      </c>
      <c r="C26" s="4">
        <v>1</v>
      </c>
      <c r="D26" s="4">
        <f t="shared" si="0"/>
        <v>928</v>
      </c>
      <c r="E26" s="4">
        <f t="shared" si="1"/>
        <v>928</v>
      </c>
      <c r="F26">
        <f t="shared" si="2"/>
        <v>2.3255813953488372E-2</v>
      </c>
      <c r="G26" s="2">
        <v>0.95</v>
      </c>
      <c r="H26">
        <f t="shared" si="3"/>
        <v>813.19999999999993</v>
      </c>
      <c r="I26">
        <f t="shared" si="4"/>
        <v>2.5212314225053066E-2</v>
      </c>
      <c r="J26">
        <f t="shared" si="5"/>
        <v>928</v>
      </c>
    </row>
    <row r="27" spans="1:10" ht="38.25" thickBot="1" x14ac:dyDescent="0.3">
      <c r="A27" s="5" t="s">
        <v>75</v>
      </c>
      <c r="B27" s="4" t="s">
        <v>29</v>
      </c>
      <c r="C27" s="4">
        <v>1</v>
      </c>
      <c r="D27" s="4">
        <f t="shared" si="0"/>
        <v>899</v>
      </c>
      <c r="E27" s="4">
        <f t="shared" si="1"/>
        <v>899</v>
      </c>
      <c r="F27">
        <f t="shared" si="2"/>
        <v>2.3255813953488372E-2</v>
      </c>
      <c r="G27" s="3">
        <v>0.92</v>
      </c>
      <c r="H27">
        <f t="shared" si="3"/>
        <v>787.52</v>
      </c>
      <c r="I27">
        <f t="shared" si="4"/>
        <v>2.4416135881104025E-2</v>
      </c>
      <c r="J27">
        <f t="shared" si="5"/>
        <v>899</v>
      </c>
    </row>
    <row r="28" spans="1:10" ht="38.25" thickBot="1" x14ac:dyDescent="0.3">
      <c r="A28" s="5" t="s">
        <v>76</v>
      </c>
      <c r="B28" s="4" t="s">
        <v>30</v>
      </c>
      <c r="C28" s="4">
        <v>1</v>
      </c>
      <c r="D28" s="4">
        <f t="shared" si="0"/>
        <v>733</v>
      </c>
      <c r="E28" s="4">
        <f t="shared" si="1"/>
        <v>733</v>
      </c>
      <c r="F28">
        <f t="shared" si="2"/>
        <v>2.3255813953488372E-2</v>
      </c>
      <c r="G28" s="2">
        <v>0.75</v>
      </c>
      <c r="H28">
        <f t="shared" si="3"/>
        <v>642</v>
      </c>
      <c r="I28">
        <f t="shared" si="4"/>
        <v>1.9904458598726107E-2</v>
      </c>
      <c r="J28">
        <f t="shared" si="5"/>
        <v>733</v>
      </c>
    </row>
    <row r="29" spans="1:10" ht="57" thickBot="1" x14ac:dyDescent="0.3">
      <c r="A29" s="5" t="s">
        <v>77</v>
      </c>
      <c r="B29" s="4" t="s">
        <v>31</v>
      </c>
      <c r="C29" s="4">
        <v>1</v>
      </c>
      <c r="D29" s="4">
        <f>J29-2</f>
        <v>486</v>
      </c>
      <c r="E29" s="4">
        <f t="shared" si="1"/>
        <v>486</v>
      </c>
      <c r="F29">
        <f t="shared" si="2"/>
        <v>2.3255813953488372E-2</v>
      </c>
      <c r="G29" s="2">
        <v>0.5</v>
      </c>
      <c r="H29">
        <f t="shared" si="3"/>
        <v>428</v>
      </c>
      <c r="I29">
        <f t="shared" si="4"/>
        <v>1.3269639065817405E-2</v>
      </c>
      <c r="J29">
        <f t="shared" si="5"/>
        <v>488</v>
      </c>
    </row>
    <row r="30" spans="1:10" ht="38.25" thickBot="1" x14ac:dyDescent="0.3">
      <c r="A30" s="5" t="s">
        <v>78</v>
      </c>
      <c r="B30" s="4" t="s">
        <v>32</v>
      </c>
      <c r="C30" s="4">
        <v>1</v>
      </c>
      <c r="D30" s="4">
        <f t="shared" si="0"/>
        <v>928</v>
      </c>
      <c r="E30" s="4">
        <f t="shared" si="1"/>
        <v>928</v>
      </c>
      <c r="F30">
        <f t="shared" si="2"/>
        <v>2.3255813953488372E-2</v>
      </c>
      <c r="G30" s="2">
        <v>0.95</v>
      </c>
      <c r="H30">
        <f t="shared" si="3"/>
        <v>813.19999999999993</v>
      </c>
      <c r="I30">
        <f t="shared" si="4"/>
        <v>2.5212314225053066E-2</v>
      </c>
      <c r="J30">
        <f t="shared" si="5"/>
        <v>928</v>
      </c>
    </row>
    <row r="31" spans="1:10" ht="57" thickBot="1" x14ac:dyDescent="0.3">
      <c r="A31" s="5" t="s">
        <v>79</v>
      </c>
      <c r="B31" s="4" t="s">
        <v>33</v>
      </c>
      <c r="C31" s="4">
        <v>1</v>
      </c>
      <c r="D31" s="4">
        <f t="shared" si="0"/>
        <v>899</v>
      </c>
      <c r="E31" s="4">
        <f t="shared" si="1"/>
        <v>899</v>
      </c>
      <c r="F31">
        <f t="shared" si="2"/>
        <v>2.3255813953488372E-2</v>
      </c>
      <c r="G31" s="2">
        <v>0.92</v>
      </c>
      <c r="H31">
        <f t="shared" si="3"/>
        <v>787.52</v>
      </c>
      <c r="I31">
        <f t="shared" si="4"/>
        <v>2.4416135881104025E-2</v>
      </c>
      <c r="J31">
        <f t="shared" si="5"/>
        <v>899</v>
      </c>
    </row>
    <row r="32" spans="1:10" ht="38.25" thickBot="1" x14ac:dyDescent="0.3">
      <c r="A32" s="5" t="s">
        <v>80</v>
      </c>
      <c r="B32" s="4" t="s">
        <v>34</v>
      </c>
      <c r="C32" s="4">
        <v>1</v>
      </c>
      <c r="D32" s="4">
        <f t="shared" si="0"/>
        <v>899</v>
      </c>
      <c r="E32" s="4">
        <f t="shared" si="1"/>
        <v>899</v>
      </c>
      <c r="F32">
        <f t="shared" si="2"/>
        <v>2.3255813953488372E-2</v>
      </c>
      <c r="G32" s="2">
        <v>0.92</v>
      </c>
      <c r="H32">
        <f t="shared" si="3"/>
        <v>787.52</v>
      </c>
      <c r="I32">
        <f t="shared" si="4"/>
        <v>2.4416135881104025E-2</v>
      </c>
      <c r="J32">
        <f t="shared" si="5"/>
        <v>899</v>
      </c>
    </row>
    <row r="33" spans="1:10" ht="38.25" thickBot="1" x14ac:dyDescent="0.3">
      <c r="A33" s="5" t="s">
        <v>81</v>
      </c>
      <c r="B33" s="4" t="s">
        <v>35</v>
      </c>
      <c r="C33" s="4">
        <v>1</v>
      </c>
      <c r="D33" s="4">
        <f t="shared" si="0"/>
        <v>899</v>
      </c>
      <c r="E33" s="4">
        <f t="shared" si="1"/>
        <v>899</v>
      </c>
      <c r="F33">
        <f t="shared" si="2"/>
        <v>2.3255813953488372E-2</v>
      </c>
      <c r="G33" s="2">
        <v>0.92</v>
      </c>
      <c r="H33">
        <f t="shared" si="3"/>
        <v>787.52</v>
      </c>
      <c r="I33">
        <f t="shared" si="4"/>
        <v>2.4416135881104025E-2</v>
      </c>
      <c r="J33">
        <f t="shared" si="5"/>
        <v>899</v>
      </c>
    </row>
    <row r="34" spans="1:10" ht="24" customHeight="1" thickBot="1" x14ac:dyDescent="0.3">
      <c r="A34" s="5" t="s">
        <v>82</v>
      </c>
      <c r="B34" s="4" t="s">
        <v>36</v>
      </c>
      <c r="C34" s="4">
        <v>1</v>
      </c>
      <c r="D34" s="4">
        <f t="shared" si="0"/>
        <v>869</v>
      </c>
      <c r="E34" s="4">
        <f t="shared" si="1"/>
        <v>869</v>
      </c>
      <c r="F34">
        <f t="shared" si="2"/>
        <v>2.3255813953488372E-2</v>
      </c>
      <c r="G34" s="2">
        <v>0.89</v>
      </c>
      <c r="H34">
        <f t="shared" si="3"/>
        <v>761.84</v>
      </c>
      <c r="I34">
        <f t="shared" si="4"/>
        <v>2.3619957537154981E-2</v>
      </c>
      <c r="J34">
        <f t="shared" si="5"/>
        <v>869</v>
      </c>
    </row>
    <row r="35" spans="1:10" ht="38.25" thickBot="1" x14ac:dyDescent="0.3">
      <c r="A35" s="5" t="s">
        <v>83</v>
      </c>
      <c r="B35" s="4" t="s">
        <v>37</v>
      </c>
      <c r="C35" s="4">
        <v>1</v>
      </c>
      <c r="D35" s="4">
        <f t="shared" si="0"/>
        <v>733</v>
      </c>
      <c r="E35" s="4">
        <f t="shared" si="1"/>
        <v>733</v>
      </c>
      <c r="F35">
        <f t="shared" si="2"/>
        <v>2.3255813953488372E-2</v>
      </c>
      <c r="G35" s="2">
        <v>0.75</v>
      </c>
      <c r="H35">
        <f t="shared" si="3"/>
        <v>642</v>
      </c>
      <c r="I35">
        <f t="shared" si="4"/>
        <v>1.9904458598726107E-2</v>
      </c>
      <c r="J35">
        <f t="shared" si="5"/>
        <v>733</v>
      </c>
    </row>
    <row r="36" spans="1:10" ht="38.25" thickBot="1" x14ac:dyDescent="0.3">
      <c r="A36" s="5" t="s">
        <v>84</v>
      </c>
      <c r="B36" s="4" t="s">
        <v>38</v>
      </c>
      <c r="C36" s="4">
        <v>1</v>
      </c>
      <c r="D36" s="4">
        <f t="shared" si="0"/>
        <v>899</v>
      </c>
      <c r="E36" s="4">
        <f t="shared" si="1"/>
        <v>899</v>
      </c>
      <c r="F36">
        <f t="shared" si="2"/>
        <v>2.3255813953488372E-2</v>
      </c>
      <c r="G36" s="2">
        <v>0.92</v>
      </c>
      <c r="H36">
        <f t="shared" si="3"/>
        <v>787.52</v>
      </c>
      <c r="I36">
        <f t="shared" si="4"/>
        <v>2.4416135881104025E-2</v>
      </c>
      <c r="J36">
        <f t="shared" si="5"/>
        <v>899</v>
      </c>
    </row>
    <row r="37" spans="1:10" ht="38.25" thickBot="1" x14ac:dyDescent="0.3">
      <c r="A37" s="5" t="s">
        <v>85</v>
      </c>
      <c r="B37" s="4" t="s">
        <v>39</v>
      </c>
      <c r="C37" s="4">
        <v>1</v>
      </c>
      <c r="D37" s="4">
        <f t="shared" si="0"/>
        <v>899</v>
      </c>
      <c r="E37" s="4">
        <f t="shared" si="1"/>
        <v>899</v>
      </c>
      <c r="F37">
        <f t="shared" si="2"/>
        <v>2.3255813953488372E-2</v>
      </c>
      <c r="G37" s="2">
        <v>0.92</v>
      </c>
      <c r="H37">
        <f t="shared" si="3"/>
        <v>787.52</v>
      </c>
      <c r="I37">
        <f t="shared" si="4"/>
        <v>2.4416135881104025E-2</v>
      </c>
      <c r="J37">
        <f t="shared" si="5"/>
        <v>899</v>
      </c>
    </row>
    <row r="38" spans="1:10" ht="38.25" thickBot="1" x14ac:dyDescent="0.3">
      <c r="A38" s="5" t="s">
        <v>86</v>
      </c>
      <c r="B38" s="4" t="s">
        <v>40</v>
      </c>
      <c r="C38" s="4">
        <v>1</v>
      </c>
      <c r="D38" s="4">
        <f t="shared" si="0"/>
        <v>869</v>
      </c>
      <c r="E38" s="4">
        <f t="shared" si="1"/>
        <v>869</v>
      </c>
      <c r="F38">
        <f t="shared" si="2"/>
        <v>2.3255813953488372E-2</v>
      </c>
      <c r="G38" s="2">
        <v>0.89</v>
      </c>
      <c r="H38">
        <f t="shared" si="3"/>
        <v>761.84</v>
      </c>
      <c r="I38">
        <f t="shared" si="4"/>
        <v>2.3619957537154981E-2</v>
      </c>
      <c r="J38">
        <f t="shared" si="5"/>
        <v>869</v>
      </c>
    </row>
    <row r="39" spans="1:10" ht="38.25" thickBot="1" x14ac:dyDescent="0.3">
      <c r="A39" s="5" t="s">
        <v>87</v>
      </c>
      <c r="B39" s="4" t="s">
        <v>41</v>
      </c>
      <c r="C39" s="4">
        <v>1</v>
      </c>
      <c r="D39" s="4">
        <f t="shared" si="0"/>
        <v>899</v>
      </c>
      <c r="E39" s="4">
        <f t="shared" si="1"/>
        <v>899</v>
      </c>
      <c r="F39">
        <f t="shared" si="2"/>
        <v>2.3255813953488372E-2</v>
      </c>
      <c r="G39" s="2">
        <v>0.92</v>
      </c>
      <c r="H39">
        <f t="shared" si="3"/>
        <v>787.52</v>
      </c>
      <c r="I39">
        <f t="shared" si="4"/>
        <v>2.4416135881104025E-2</v>
      </c>
      <c r="J39">
        <f t="shared" si="5"/>
        <v>899</v>
      </c>
    </row>
    <row r="40" spans="1:10" ht="38.25" thickBot="1" x14ac:dyDescent="0.3">
      <c r="A40" s="5" t="s">
        <v>88</v>
      </c>
      <c r="B40" s="4" t="s">
        <v>42</v>
      </c>
      <c r="C40" s="4">
        <v>1</v>
      </c>
      <c r="D40" s="4">
        <f t="shared" si="0"/>
        <v>899</v>
      </c>
      <c r="E40" s="4">
        <f t="shared" si="1"/>
        <v>899</v>
      </c>
      <c r="F40">
        <f t="shared" si="2"/>
        <v>2.3255813953488372E-2</v>
      </c>
      <c r="G40" s="2">
        <v>0.92</v>
      </c>
      <c r="H40">
        <f t="shared" si="3"/>
        <v>787.52</v>
      </c>
      <c r="I40">
        <f t="shared" si="4"/>
        <v>2.4416135881104025E-2</v>
      </c>
      <c r="J40">
        <f t="shared" si="5"/>
        <v>899</v>
      </c>
    </row>
    <row r="41" spans="1:10" ht="38.25" thickBot="1" x14ac:dyDescent="0.3">
      <c r="A41" s="5" t="s">
        <v>89</v>
      </c>
      <c r="B41" s="4" t="s">
        <v>43</v>
      </c>
      <c r="C41" s="4">
        <v>1</v>
      </c>
      <c r="D41" s="4">
        <f t="shared" si="0"/>
        <v>899</v>
      </c>
      <c r="E41" s="4">
        <f t="shared" si="1"/>
        <v>899</v>
      </c>
      <c r="F41">
        <f t="shared" si="2"/>
        <v>2.3255813953488372E-2</v>
      </c>
      <c r="G41" s="2">
        <v>0.92</v>
      </c>
      <c r="H41">
        <f t="shared" si="3"/>
        <v>787.52</v>
      </c>
      <c r="I41">
        <f t="shared" si="4"/>
        <v>2.4416135881104025E-2</v>
      </c>
      <c r="J41">
        <f t="shared" si="5"/>
        <v>899</v>
      </c>
    </row>
    <row r="42" spans="1:10" ht="38.25" thickBot="1" x14ac:dyDescent="0.3">
      <c r="A42" s="5" t="s">
        <v>90</v>
      </c>
      <c r="B42" s="4" t="s">
        <v>44</v>
      </c>
      <c r="C42" s="4">
        <v>1</v>
      </c>
      <c r="D42" s="4">
        <f t="shared" si="0"/>
        <v>899</v>
      </c>
      <c r="E42" s="4">
        <f t="shared" si="1"/>
        <v>899</v>
      </c>
      <c r="F42">
        <f t="shared" si="2"/>
        <v>2.3255813953488372E-2</v>
      </c>
      <c r="G42" s="2">
        <v>0.92</v>
      </c>
      <c r="H42">
        <f t="shared" si="3"/>
        <v>787.52</v>
      </c>
      <c r="I42">
        <f t="shared" si="4"/>
        <v>2.4416135881104025E-2</v>
      </c>
      <c r="J42">
        <f t="shared" si="5"/>
        <v>899</v>
      </c>
    </row>
    <row r="43" spans="1:10" ht="38.25" thickBot="1" x14ac:dyDescent="0.3">
      <c r="A43" s="5" t="s">
        <v>91</v>
      </c>
      <c r="B43" s="4" t="s">
        <v>45</v>
      </c>
      <c r="C43" s="4">
        <v>1</v>
      </c>
      <c r="D43" s="4">
        <f t="shared" si="0"/>
        <v>899</v>
      </c>
      <c r="E43" s="4">
        <f t="shared" si="1"/>
        <v>899</v>
      </c>
      <c r="F43">
        <f t="shared" si="2"/>
        <v>2.3255813953488372E-2</v>
      </c>
      <c r="G43" s="2">
        <v>0.92</v>
      </c>
      <c r="H43">
        <f t="shared" si="3"/>
        <v>787.52</v>
      </c>
      <c r="I43">
        <f t="shared" si="4"/>
        <v>2.4416135881104025E-2</v>
      </c>
      <c r="J43">
        <f t="shared" si="5"/>
        <v>899</v>
      </c>
    </row>
    <row r="44" spans="1:10" ht="38.25" thickBot="1" x14ac:dyDescent="0.3">
      <c r="A44" s="5" t="s">
        <v>92</v>
      </c>
      <c r="B44" s="4" t="s">
        <v>46</v>
      </c>
      <c r="C44" s="4">
        <v>1</v>
      </c>
      <c r="D44" s="4">
        <f t="shared" si="0"/>
        <v>899</v>
      </c>
      <c r="E44" s="4">
        <f t="shared" si="1"/>
        <v>899</v>
      </c>
      <c r="F44">
        <f t="shared" si="2"/>
        <v>2.3255813953488372E-2</v>
      </c>
      <c r="G44" s="2">
        <v>0.92</v>
      </c>
      <c r="H44">
        <f t="shared" si="3"/>
        <v>787.52</v>
      </c>
      <c r="I44">
        <f t="shared" si="4"/>
        <v>2.4416135881104025E-2</v>
      </c>
      <c r="J44">
        <f t="shared" si="5"/>
        <v>899</v>
      </c>
    </row>
    <row r="45" spans="1:10" ht="38.25" thickBot="1" x14ac:dyDescent="0.3">
      <c r="A45" s="5" t="s">
        <v>93</v>
      </c>
      <c r="B45" s="4" t="s">
        <v>47</v>
      </c>
      <c r="C45" s="4">
        <v>1</v>
      </c>
      <c r="D45" s="4">
        <f t="shared" si="0"/>
        <v>928</v>
      </c>
      <c r="E45" s="4">
        <f t="shared" si="1"/>
        <v>928</v>
      </c>
      <c r="F45">
        <f t="shared" si="2"/>
        <v>2.3255813953488372E-2</v>
      </c>
      <c r="G45" s="2">
        <v>0.95</v>
      </c>
      <c r="H45">
        <f t="shared" si="3"/>
        <v>813.19999999999993</v>
      </c>
      <c r="I45">
        <f t="shared" si="4"/>
        <v>2.5212314225053066E-2</v>
      </c>
      <c r="J45">
        <f t="shared" si="5"/>
        <v>928</v>
      </c>
    </row>
    <row r="46" spans="1:10" ht="38.25" thickBot="1" x14ac:dyDescent="0.3">
      <c r="A46" s="5" t="s">
        <v>94</v>
      </c>
      <c r="B46" s="4" t="s">
        <v>48</v>
      </c>
      <c r="C46" s="4">
        <v>1</v>
      </c>
      <c r="D46" s="4">
        <f t="shared" si="0"/>
        <v>899</v>
      </c>
      <c r="E46" s="4">
        <f t="shared" si="1"/>
        <v>899</v>
      </c>
      <c r="F46">
        <f t="shared" si="2"/>
        <v>2.3255813953488372E-2</v>
      </c>
      <c r="G46" s="2">
        <v>0.92</v>
      </c>
      <c r="H46">
        <f t="shared" si="3"/>
        <v>787.52</v>
      </c>
      <c r="I46">
        <f t="shared" si="4"/>
        <v>2.4416135881104025E-2</v>
      </c>
      <c r="J46">
        <f t="shared" si="5"/>
        <v>899</v>
      </c>
    </row>
    <row r="47" spans="1:10" ht="19.5" thickBot="1" x14ac:dyDescent="0.3">
      <c r="A47" s="5"/>
      <c r="B47" s="6" t="s">
        <v>49</v>
      </c>
      <c r="C47" s="6">
        <v>43</v>
      </c>
      <c r="D47" s="6">
        <v>36808</v>
      </c>
      <c r="E47" s="6">
        <v>36808</v>
      </c>
      <c r="H47">
        <f>SUM(H5:H46)</f>
        <v>32254.080000000013</v>
      </c>
      <c r="J47">
        <f>SUM(J5:J46)</f>
        <v>36812</v>
      </c>
    </row>
    <row r="48" spans="1:10" x14ac:dyDescent="0.3">
      <c r="J48">
        <f>SUM(D5:D46)</f>
        <v>36808</v>
      </c>
    </row>
    <row r="49" spans="1:10" ht="36" customHeight="1" x14ac:dyDescent="0.3">
      <c r="A49" s="9" t="s">
        <v>52</v>
      </c>
      <c r="B49" s="10"/>
      <c r="E49" s="7" t="s">
        <v>51</v>
      </c>
      <c r="J49">
        <f>J48-D47</f>
        <v>0</v>
      </c>
    </row>
  </sheetData>
  <autoFilter ref="A3:J47">
    <filterColumn colId="3" showButton="0"/>
  </autoFilter>
  <mergeCells count="6">
    <mergeCell ref="A1:E1"/>
    <mergeCell ref="A49:B49"/>
    <mergeCell ref="A3:A4"/>
    <mergeCell ref="B3:B4"/>
    <mergeCell ref="C3:C4"/>
    <mergeCell ref="D3:E3"/>
  </mergeCells>
  <pageMargins left="0.70866141732283472" right="0.28999999999999998" top="0.28000000000000003" bottom="0.34" header="0.31496062992125984" footer="0.31496062992125984"/>
  <pageSetup paperSize="9" scale="83" fitToHeight="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9"/>
  <sheetViews>
    <sheetView tabSelected="1" topLeftCell="A40" workbookViewId="0">
      <selection activeCell="B9" sqref="B9"/>
    </sheetView>
  </sheetViews>
  <sheetFormatPr defaultRowHeight="18.75" x14ac:dyDescent="0.3"/>
  <cols>
    <col min="1" max="1" width="9.140625" style="7"/>
    <col min="2" max="2" width="50.140625" style="7" customWidth="1"/>
    <col min="3" max="3" width="15" style="7" customWidth="1"/>
    <col min="4" max="5" width="18.28515625" style="7" customWidth="1"/>
  </cols>
  <sheetData>
    <row r="1" spans="1:5" ht="79.5" customHeight="1" x14ac:dyDescent="0.25">
      <c r="A1" s="8" t="s">
        <v>96</v>
      </c>
      <c r="B1" s="8"/>
      <c r="C1" s="8"/>
      <c r="D1" s="8"/>
      <c r="E1" s="8"/>
    </row>
    <row r="2" spans="1:5" ht="19.5" thickBot="1" x14ac:dyDescent="0.35">
      <c r="A2" s="1" t="s">
        <v>0</v>
      </c>
    </row>
    <row r="3" spans="1:5" ht="33" customHeight="1" thickBot="1" x14ac:dyDescent="0.3">
      <c r="A3" s="11" t="s">
        <v>1</v>
      </c>
      <c r="B3" s="11" t="s">
        <v>2</v>
      </c>
      <c r="C3" s="11" t="s">
        <v>3</v>
      </c>
      <c r="D3" s="13" t="s">
        <v>4</v>
      </c>
      <c r="E3" s="14"/>
    </row>
    <row r="4" spans="1:5" ht="24" customHeight="1" thickBot="1" x14ac:dyDescent="0.3">
      <c r="A4" s="12"/>
      <c r="B4" s="12"/>
      <c r="C4" s="12"/>
      <c r="D4" s="4" t="s">
        <v>5</v>
      </c>
      <c r="E4" s="4" t="s">
        <v>6</v>
      </c>
    </row>
    <row r="5" spans="1:5" ht="38.25" thickBot="1" x14ac:dyDescent="0.3">
      <c r="A5" s="5" t="s">
        <v>53</v>
      </c>
      <c r="B5" s="4" t="s">
        <v>7</v>
      </c>
      <c r="C5" s="4">
        <v>2</v>
      </c>
      <c r="D5" s="4">
        <v>1437.6000000000001</v>
      </c>
      <c r="E5" s="4">
        <v>1437.6000000000001</v>
      </c>
    </row>
    <row r="6" spans="1:5" ht="27" customHeight="1" thickBot="1" x14ac:dyDescent="0.3">
      <c r="A6" s="5" t="s">
        <v>54</v>
      </c>
      <c r="B6" s="4" t="s">
        <v>8</v>
      </c>
      <c r="C6" s="4">
        <v>1</v>
      </c>
      <c r="D6" s="4">
        <v>890.8</v>
      </c>
      <c r="E6" s="4">
        <v>890.8</v>
      </c>
    </row>
    <row r="7" spans="1:5" ht="38.25" thickBot="1" x14ac:dyDescent="0.3">
      <c r="A7" s="5" t="s">
        <v>55</v>
      </c>
      <c r="B7" s="4" t="s">
        <v>9</v>
      </c>
      <c r="C7" s="4">
        <v>1</v>
      </c>
      <c r="D7" s="4">
        <v>703.69999999999993</v>
      </c>
      <c r="E7" s="4">
        <v>703.69999999999993</v>
      </c>
    </row>
    <row r="8" spans="1:5" ht="29.25" customHeight="1" thickBot="1" x14ac:dyDescent="0.3">
      <c r="A8" s="5" t="s">
        <v>56</v>
      </c>
      <c r="B8" s="4" t="s">
        <v>10</v>
      </c>
      <c r="C8" s="4">
        <v>1</v>
      </c>
      <c r="D8" s="4">
        <v>815.8</v>
      </c>
      <c r="E8" s="4">
        <v>815.8</v>
      </c>
    </row>
    <row r="9" spans="1:5" ht="29.25" customHeight="1" thickBot="1" x14ac:dyDescent="0.3">
      <c r="A9" s="5" t="s">
        <v>57</v>
      </c>
      <c r="B9" s="4" t="s">
        <v>11</v>
      </c>
      <c r="C9" s="4">
        <v>1</v>
      </c>
      <c r="D9" s="4">
        <v>909.6</v>
      </c>
      <c r="E9" s="4">
        <v>909.6</v>
      </c>
    </row>
    <row r="10" spans="1:5" ht="29.25" customHeight="1" thickBot="1" x14ac:dyDescent="0.3">
      <c r="A10" s="5" t="s">
        <v>58</v>
      </c>
      <c r="B10" s="4" t="s">
        <v>12</v>
      </c>
      <c r="C10" s="4">
        <v>1</v>
      </c>
      <c r="D10" s="4">
        <v>890.8</v>
      </c>
      <c r="E10" s="4">
        <v>890.8</v>
      </c>
    </row>
    <row r="11" spans="1:5" ht="38.25" thickBot="1" x14ac:dyDescent="0.3">
      <c r="A11" s="5" t="s">
        <v>59</v>
      </c>
      <c r="B11" s="4" t="s">
        <v>13</v>
      </c>
      <c r="C11" s="4">
        <v>1</v>
      </c>
      <c r="D11" s="4">
        <v>909.6</v>
      </c>
      <c r="E11" s="4">
        <v>909.6</v>
      </c>
    </row>
    <row r="12" spans="1:5" ht="38.25" thickBot="1" x14ac:dyDescent="0.3">
      <c r="A12" s="5" t="s">
        <v>60</v>
      </c>
      <c r="B12" s="4" t="s">
        <v>14</v>
      </c>
      <c r="C12" s="4">
        <v>1</v>
      </c>
      <c r="D12" s="4">
        <v>843.9</v>
      </c>
      <c r="E12" s="4">
        <v>843.9</v>
      </c>
    </row>
    <row r="13" spans="1:5" ht="38.25" thickBot="1" x14ac:dyDescent="0.3">
      <c r="A13" s="5" t="s">
        <v>61</v>
      </c>
      <c r="B13" s="4" t="s">
        <v>15</v>
      </c>
      <c r="C13" s="4">
        <v>1</v>
      </c>
      <c r="D13" s="4">
        <v>909.6</v>
      </c>
      <c r="E13" s="4">
        <v>909.6</v>
      </c>
    </row>
    <row r="14" spans="1:5" ht="30.75" customHeight="1" thickBot="1" x14ac:dyDescent="0.3">
      <c r="A14" s="5" t="s">
        <v>62</v>
      </c>
      <c r="B14" s="4" t="s">
        <v>16</v>
      </c>
      <c r="C14" s="4">
        <v>1</v>
      </c>
      <c r="D14" s="4">
        <v>843.9</v>
      </c>
      <c r="E14" s="4">
        <v>843.9</v>
      </c>
    </row>
    <row r="15" spans="1:5" ht="30.75" customHeight="1" thickBot="1" x14ac:dyDescent="0.3">
      <c r="A15" s="5" t="s">
        <v>63</v>
      </c>
      <c r="B15" s="4" t="s">
        <v>17</v>
      </c>
      <c r="C15" s="4">
        <v>1</v>
      </c>
      <c r="D15" s="4">
        <v>750.2</v>
      </c>
      <c r="E15" s="4">
        <v>750.2</v>
      </c>
    </row>
    <row r="16" spans="1:5" ht="30.75" customHeight="1" thickBot="1" x14ac:dyDescent="0.3">
      <c r="A16" s="5" t="s">
        <v>64</v>
      </c>
      <c r="B16" s="4" t="s">
        <v>18</v>
      </c>
      <c r="C16" s="4">
        <v>1</v>
      </c>
      <c r="D16" s="4">
        <v>890.8</v>
      </c>
      <c r="E16" s="4">
        <v>890.8</v>
      </c>
    </row>
    <row r="17" spans="1:5" ht="30.75" customHeight="1" thickBot="1" x14ac:dyDescent="0.3">
      <c r="A17" s="5" t="s">
        <v>65</v>
      </c>
      <c r="B17" s="4" t="s">
        <v>19</v>
      </c>
      <c r="C17" s="4">
        <v>1</v>
      </c>
      <c r="D17" s="4">
        <v>890.8</v>
      </c>
      <c r="E17" s="4">
        <v>890.8</v>
      </c>
    </row>
    <row r="18" spans="1:5" ht="38.25" thickBot="1" x14ac:dyDescent="0.3">
      <c r="A18" s="5" t="s">
        <v>66</v>
      </c>
      <c r="B18" s="4" t="s">
        <v>20</v>
      </c>
      <c r="C18" s="4">
        <v>1</v>
      </c>
      <c r="D18" s="4">
        <v>890.8</v>
      </c>
      <c r="E18" s="4">
        <v>890.8</v>
      </c>
    </row>
    <row r="19" spans="1:5" ht="29.25" customHeight="1" thickBot="1" x14ac:dyDescent="0.3">
      <c r="A19" s="5" t="s">
        <v>67</v>
      </c>
      <c r="B19" s="4" t="s">
        <v>21</v>
      </c>
      <c r="C19" s="4">
        <v>1</v>
      </c>
      <c r="D19" s="4">
        <v>890.8</v>
      </c>
      <c r="E19" s="4">
        <v>890.8</v>
      </c>
    </row>
    <row r="20" spans="1:5" ht="38.25" thickBot="1" x14ac:dyDescent="0.3">
      <c r="A20" s="5" t="s">
        <v>68</v>
      </c>
      <c r="B20" s="4" t="s">
        <v>22</v>
      </c>
      <c r="C20" s="4">
        <v>1</v>
      </c>
      <c r="D20" s="4">
        <v>750.2</v>
      </c>
      <c r="E20" s="4">
        <v>750.2</v>
      </c>
    </row>
    <row r="21" spans="1:5" ht="38.25" thickBot="1" x14ac:dyDescent="0.3">
      <c r="A21" s="5" t="s">
        <v>69</v>
      </c>
      <c r="B21" s="4" t="s">
        <v>23</v>
      </c>
      <c r="C21" s="4">
        <v>1</v>
      </c>
      <c r="D21" s="4">
        <v>890.8</v>
      </c>
      <c r="E21" s="4">
        <v>890.8</v>
      </c>
    </row>
    <row r="22" spans="1:5" ht="38.25" thickBot="1" x14ac:dyDescent="0.3">
      <c r="A22" s="5" t="s">
        <v>70</v>
      </c>
      <c r="B22" s="4" t="s">
        <v>24</v>
      </c>
      <c r="C22" s="4">
        <v>1</v>
      </c>
      <c r="D22" s="4">
        <v>890.8</v>
      </c>
      <c r="E22" s="4">
        <v>890.8</v>
      </c>
    </row>
    <row r="23" spans="1:5" ht="38.25" thickBot="1" x14ac:dyDescent="0.3">
      <c r="A23" s="5" t="s">
        <v>71</v>
      </c>
      <c r="B23" s="4" t="s">
        <v>25</v>
      </c>
      <c r="C23" s="4">
        <v>1</v>
      </c>
      <c r="D23" s="4">
        <v>750.2</v>
      </c>
      <c r="E23" s="4">
        <v>750.2</v>
      </c>
    </row>
    <row r="24" spans="1:5" ht="38.25" thickBot="1" x14ac:dyDescent="0.3">
      <c r="A24" s="5" t="s">
        <v>72</v>
      </c>
      <c r="B24" s="4" t="s">
        <v>26</v>
      </c>
      <c r="C24" s="4">
        <v>1</v>
      </c>
      <c r="D24" s="4">
        <v>890.8</v>
      </c>
      <c r="E24" s="4">
        <v>890.8</v>
      </c>
    </row>
    <row r="25" spans="1:5" ht="38.25" thickBot="1" x14ac:dyDescent="0.3">
      <c r="A25" s="5" t="s">
        <v>73</v>
      </c>
      <c r="B25" s="4" t="s">
        <v>27</v>
      </c>
      <c r="C25" s="4">
        <v>1</v>
      </c>
      <c r="D25" s="4">
        <v>890.8</v>
      </c>
      <c r="E25" s="4">
        <v>890.8</v>
      </c>
    </row>
    <row r="26" spans="1:5" ht="38.25" thickBot="1" x14ac:dyDescent="0.3">
      <c r="A26" s="5" t="s">
        <v>74</v>
      </c>
      <c r="B26" s="4" t="s">
        <v>28</v>
      </c>
      <c r="C26" s="4">
        <v>1</v>
      </c>
      <c r="D26" s="4">
        <v>909.6</v>
      </c>
      <c r="E26" s="4">
        <v>909.6</v>
      </c>
    </row>
    <row r="27" spans="1:5" ht="38.25" thickBot="1" x14ac:dyDescent="0.3">
      <c r="A27" s="5" t="s">
        <v>75</v>
      </c>
      <c r="B27" s="4" t="s">
        <v>29</v>
      </c>
      <c r="C27" s="4">
        <v>1</v>
      </c>
      <c r="D27" s="4">
        <v>797.1</v>
      </c>
      <c r="E27" s="4">
        <v>797.1</v>
      </c>
    </row>
    <row r="28" spans="1:5" ht="38.25" thickBot="1" x14ac:dyDescent="0.3">
      <c r="A28" s="5" t="s">
        <v>76</v>
      </c>
      <c r="B28" s="4" t="s">
        <v>30</v>
      </c>
      <c r="C28" s="4">
        <v>1</v>
      </c>
      <c r="D28" s="4">
        <v>843.9</v>
      </c>
      <c r="E28" s="4">
        <v>843.9</v>
      </c>
    </row>
    <row r="29" spans="1:5" ht="57" thickBot="1" x14ac:dyDescent="0.3">
      <c r="A29" s="5" t="s">
        <v>77</v>
      </c>
      <c r="B29" s="4" t="s">
        <v>31</v>
      </c>
      <c r="C29" s="4">
        <v>1</v>
      </c>
      <c r="D29" s="4">
        <v>890.8</v>
      </c>
      <c r="E29" s="4">
        <v>890.8</v>
      </c>
    </row>
    <row r="30" spans="1:5" ht="38.25" thickBot="1" x14ac:dyDescent="0.3">
      <c r="A30" s="5" t="s">
        <v>78</v>
      </c>
      <c r="B30" s="4" t="s">
        <v>32</v>
      </c>
      <c r="C30" s="4">
        <v>1</v>
      </c>
      <c r="D30" s="4">
        <v>890.8</v>
      </c>
      <c r="E30" s="4">
        <v>890.8</v>
      </c>
    </row>
    <row r="31" spans="1:5" ht="57" thickBot="1" x14ac:dyDescent="0.3">
      <c r="A31" s="5" t="s">
        <v>79</v>
      </c>
      <c r="B31" s="4" t="s">
        <v>33</v>
      </c>
      <c r="C31" s="4">
        <v>1</v>
      </c>
      <c r="D31" s="4">
        <v>890.8</v>
      </c>
      <c r="E31" s="4">
        <v>890.8</v>
      </c>
    </row>
    <row r="32" spans="1:5" ht="35.25" customHeight="1" thickBot="1" x14ac:dyDescent="0.3">
      <c r="A32" s="5" t="s">
        <v>80</v>
      </c>
      <c r="B32" s="4" t="s">
        <v>34</v>
      </c>
      <c r="C32" s="4">
        <v>1</v>
      </c>
      <c r="D32" s="4">
        <v>890.8</v>
      </c>
      <c r="E32" s="4">
        <v>890.8</v>
      </c>
    </row>
    <row r="33" spans="1:5" ht="35.25" customHeight="1" thickBot="1" x14ac:dyDescent="0.3">
      <c r="A33" s="5" t="s">
        <v>81</v>
      </c>
      <c r="B33" s="4" t="s">
        <v>35</v>
      </c>
      <c r="C33" s="4">
        <v>1</v>
      </c>
      <c r="D33" s="4">
        <v>890.8</v>
      </c>
      <c r="E33" s="4">
        <v>890.8</v>
      </c>
    </row>
    <row r="34" spans="1:5" ht="24" customHeight="1" thickBot="1" x14ac:dyDescent="0.3">
      <c r="A34" s="5" t="s">
        <v>82</v>
      </c>
      <c r="B34" s="4" t="s">
        <v>36</v>
      </c>
      <c r="C34" s="4">
        <v>1</v>
      </c>
      <c r="D34" s="4">
        <v>862.7</v>
      </c>
      <c r="E34" s="4">
        <v>862.7</v>
      </c>
    </row>
    <row r="35" spans="1:5" ht="38.25" thickBot="1" x14ac:dyDescent="0.3">
      <c r="A35" s="5" t="s">
        <v>83</v>
      </c>
      <c r="B35" s="4" t="s">
        <v>37</v>
      </c>
      <c r="C35" s="4">
        <v>1</v>
      </c>
      <c r="D35" s="4">
        <v>843.9</v>
      </c>
      <c r="E35" s="4">
        <v>843.9</v>
      </c>
    </row>
    <row r="36" spans="1:5" ht="33.75" customHeight="1" thickBot="1" x14ac:dyDescent="0.3">
      <c r="A36" s="5" t="s">
        <v>84</v>
      </c>
      <c r="B36" s="4" t="s">
        <v>38</v>
      </c>
      <c r="C36" s="4">
        <v>1</v>
      </c>
      <c r="D36" s="4">
        <v>890.8</v>
      </c>
      <c r="E36" s="4">
        <v>890.8</v>
      </c>
    </row>
    <row r="37" spans="1:5" ht="33.75" customHeight="1" thickBot="1" x14ac:dyDescent="0.3">
      <c r="A37" s="5" t="s">
        <v>85</v>
      </c>
      <c r="B37" s="4" t="s">
        <v>39</v>
      </c>
      <c r="C37" s="4">
        <v>1</v>
      </c>
      <c r="D37" s="4">
        <v>890.8</v>
      </c>
      <c r="E37" s="4">
        <v>890.8</v>
      </c>
    </row>
    <row r="38" spans="1:5" ht="33.75" customHeight="1" thickBot="1" x14ac:dyDescent="0.3">
      <c r="A38" s="5" t="s">
        <v>86</v>
      </c>
      <c r="B38" s="4" t="s">
        <v>40</v>
      </c>
      <c r="C38" s="4">
        <v>1</v>
      </c>
      <c r="D38" s="4">
        <v>750.2</v>
      </c>
      <c r="E38" s="4">
        <v>750.2</v>
      </c>
    </row>
    <row r="39" spans="1:5" ht="33.75" customHeight="1" thickBot="1" x14ac:dyDescent="0.3">
      <c r="A39" s="5" t="s">
        <v>87</v>
      </c>
      <c r="B39" s="4" t="s">
        <v>41</v>
      </c>
      <c r="C39" s="4">
        <v>1</v>
      </c>
      <c r="D39" s="4">
        <v>890.8</v>
      </c>
      <c r="E39" s="4">
        <v>890.8</v>
      </c>
    </row>
    <row r="40" spans="1:5" ht="33.75" customHeight="1" thickBot="1" x14ac:dyDescent="0.3">
      <c r="A40" s="5" t="s">
        <v>88</v>
      </c>
      <c r="B40" s="4" t="s">
        <v>42</v>
      </c>
      <c r="C40" s="4">
        <v>1</v>
      </c>
      <c r="D40" s="4">
        <v>890.8</v>
      </c>
      <c r="E40" s="4">
        <v>890.8</v>
      </c>
    </row>
    <row r="41" spans="1:5" ht="33.75" customHeight="1" thickBot="1" x14ac:dyDescent="0.3">
      <c r="A41" s="5" t="s">
        <v>89</v>
      </c>
      <c r="B41" s="4" t="s">
        <v>43</v>
      </c>
      <c r="C41" s="4">
        <v>1</v>
      </c>
      <c r="D41" s="4">
        <v>890.8</v>
      </c>
      <c r="E41" s="4">
        <v>890.8</v>
      </c>
    </row>
    <row r="42" spans="1:5" ht="33.75" customHeight="1" thickBot="1" x14ac:dyDescent="0.3">
      <c r="A42" s="5" t="s">
        <v>90</v>
      </c>
      <c r="B42" s="4" t="s">
        <v>44</v>
      </c>
      <c r="C42" s="4">
        <v>1</v>
      </c>
      <c r="D42" s="4">
        <v>890.8</v>
      </c>
      <c r="E42" s="4">
        <v>890.8</v>
      </c>
    </row>
    <row r="43" spans="1:5" ht="33.75" customHeight="1" thickBot="1" x14ac:dyDescent="0.3">
      <c r="A43" s="5" t="s">
        <v>91</v>
      </c>
      <c r="B43" s="4" t="s">
        <v>45</v>
      </c>
      <c r="C43" s="4">
        <v>1</v>
      </c>
      <c r="D43" s="4">
        <v>890.8</v>
      </c>
      <c r="E43" s="4">
        <v>890.8</v>
      </c>
    </row>
    <row r="44" spans="1:5" ht="33.75" customHeight="1" thickBot="1" x14ac:dyDescent="0.3">
      <c r="A44" s="5" t="s">
        <v>92</v>
      </c>
      <c r="B44" s="4" t="s">
        <v>46</v>
      </c>
      <c r="C44" s="4">
        <v>1</v>
      </c>
      <c r="D44" s="4">
        <v>890.8</v>
      </c>
      <c r="E44" s="4">
        <v>890.8</v>
      </c>
    </row>
    <row r="45" spans="1:5" ht="36.75" customHeight="1" thickBot="1" x14ac:dyDescent="0.3">
      <c r="A45" s="5" t="s">
        <v>93</v>
      </c>
      <c r="B45" s="4" t="s">
        <v>47</v>
      </c>
      <c r="C45" s="4">
        <v>1</v>
      </c>
      <c r="D45" s="4">
        <v>797.1</v>
      </c>
      <c r="E45" s="4">
        <v>797.1</v>
      </c>
    </row>
    <row r="46" spans="1:5" ht="33.75" customHeight="1" thickBot="1" x14ac:dyDescent="0.3">
      <c r="A46" s="5" t="s">
        <v>94</v>
      </c>
      <c r="B46" s="4" t="s">
        <v>48</v>
      </c>
      <c r="C46" s="4">
        <v>1</v>
      </c>
      <c r="D46" s="4">
        <v>890.8</v>
      </c>
      <c r="E46" s="4">
        <v>890.8</v>
      </c>
    </row>
    <row r="47" spans="1:5" ht="19.5" thickBot="1" x14ac:dyDescent="0.3">
      <c r="A47" s="5"/>
      <c r="B47" s="6" t="s">
        <v>49</v>
      </c>
      <c r="C47" s="6">
        <v>43</v>
      </c>
      <c r="D47" s="6">
        <f>SUM(D5:D46)</f>
        <v>36808</v>
      </c>
      <c r="E47" s="6">
        <f>SUM(E5:E46)</f>
        <v>36808</v>
      </c>
    </row>
    <row r="49" spans="1:5" ht="36" customHeight="1" x14ac:dyDescent="0.3">
      <c r="A49" s="9" t="s">
        <v>52</v>
      </c>
      <c r="B49" s="10"/>
      <c r="E49" s="7" t="s">
        <v>51</v>
      </c>
    </row>
  </sheetData>
  <autoFilter ref="A3:E50">
    <filterColumn colId="3" showButton="0"/>
  </autoFilter>
  <mergeCells count="6">
    <mergeCell ref="A49:B49"/>
    <mergeCell ref="A1:E1"/>
    <mergeCell ref="A3:A4"/>
    <mergeCell ref="B3:B4"/>
    <mergeCell ref="C3:C4"/>
    <mergeCell ref="D3:E3"/>
  </mergeCells>
  <pageMargins left="0.31496062992125984" right="0" top="0" bottom="0" header="0.31496062992125984" footer="0.31496062992125984"/>
  <pageSetup paperSize="9" scale="8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Лист2!Заголовки_для_печати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dyachuk</dc:creator>
  <cp:lastModifiedBy>Мурадян Н.В.</cp:lastModifiedBy>
  <cp:lastPrinted>2017-10-25T05:53:41Z</cp:lastPrinted>
  <dcterms:created xsi:type="dcterms:W3CDTF">2017-10-25T03:37:41Z</dcterms:created>
  <dcterms:modified xsi:type="dcterms:W3CDTF">2017-10-25T05:57:18Z</dcterms:modified>
</cp:coreProperties>
</file>