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 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BossProviderVariable?_fd915d6b_c7bd_4a80_8e73_d206c56349a4" hidden="1">"25_01_2006"</definedName>
    <definedName name="Par155" localSheetId="0">'Прил1'!$C$15</definedName>
    <definedName name="Par161" localSheetId="0">'Прил1'!$C$17</definedName>
    <definedName name="_xlnm.Print_Titles" localSheetId="0">'Прил1'!$14:$14</definedName>
    <definedName name="_xlnm.Print_Titles" localSheetId="9">'Прил10'!$12:$12</definedName>
    <definedName name="_xlnm.Print_Titles" localSheetId="10">'Прил11'!$13:$13</definedName>
    <definedName name="_xlnm.Print_Titles" localSheetId="11">'Прил12'!$12:$12</definedName>
    <definedName name="_xlnm.Print_Titles" localSheetId="12">'Прил13'!$13:$13</definedName>
    <definedName name="_xlnm.Print_Titles" localSheetId="2">'Прил3'!$13:$13</definedName>
    <definedName name="_xlnm.Print_Titles" localSheetId="3">'Прил4'!$13:$13</definedName>
    <definedName name="_xlnm.Print_Titles" localSheetId="4">'Прил5'!$14:$14</definedName>
    <definedName name="_xlnm.Print_Titles" localSheetId="7">'Прил8'!$13:$13</definedName>
    <definedName name="_xlnm.Print_Titles" localSheetId="8">'Прил9'!$13:$13</definedName>
    <definedName name="_xlnm.Print_Area" localSheetId="0">'Прил1'!$A$1:$C$33</definedName>
    <definedName name="_xlnm.Print_Area" localSheetId="9">'Прил10'!$A$1:$C$18</definedName>
    <definedName name="_xlnm.Print_Area" localSheetId="10">'Прил11'!$A$1:$D$19</definedName>
    <definedName name="_xlnm.Print_Area" localSheetId="11">'Прил12'!$A$1:$C$16</definedName>
    <definedName name="_xlnm.Print_Area" localSheetId="12">'Прил13'!$A$1:$D$17</definedName>
    <definedName name="_xlnm.Print_Area" localSheetId="1">'Прил2'!$A$1:$C$14</definedName>
    <definedName name="_xlnm.Print_Area" localSheetId="2">'Прил3'!$A$1:$C$24</definedName>
    <definedName name="_xlnm.Print_Area" localSheetId="3">'Прил4'!$A$1:$C$32</definedName>
    <definedName name="_xlnm.Print_Area" localSheetId="4">'Прил5'!$A$1:$D$33</definedName>
    <definedName name="_xlnm.Print_Area" localSheetId="5">'Прил6'!$A$1:$D$19</definedName>
    <definedName name="_xlnm.Print_Area" localSheetId="6">'Прил7 '!$A$1:$E$19</definedName>
    <definedName name="_xlnm.Print_Area" localSheetId="7">'Прил8'!$A$1:$F$41</definedName>
    <definedName name="_xlnm.Print_Area" localSheetId="8">'Прил9'!$A$1:$G$41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<sst xmlns="http://schemas.openxmlformats.org/spreadsheetml/2006/main" count="561" uniqueCount="183">
  <si>
    <t>Наименование</t>
  </si>
  <si>
    <t>Прочие неналоговые поступления в территориальные фонды обязательного медицинского страхования</t>
  </si>
  <si>
    <t>Код бюджетной классификации Российской Федерации</t>
  </si>
  <si>
    <t>Приложение 1</t>
  </si>
  <si>
    <t>к Закону Иркутской области</t>
  </si>
  <si>
    <t>«О бюджете Территориального фонда</t>
  </si>
  <si>
    <t>обязательного медицинского страхования</t>
  </si>
  <si>
    <t>Приложение 2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</si>
  <si>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</si>
  <si>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</si>
  <si>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</si>
  <si>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</si>
  <si>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</si>
  <si>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территориальных фондов обязательного медицинского страхования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</si>
  <si>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</si>
  <si>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</si>
  <si>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</si>
  <si>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территориальных фондов обязательного медицинского страхования</t>
  </si>
  <si>
    <t>(тыс. рублей)</t>
  </si>
  <si>
    <t>Наименование доходов</t>
  </si>
  <si>
    <t>Сумма</t>
  </si>
  <si>
    <t>000 2 00 00000 00 0000 000</t>
  </si>
  <si>
    <t>БЕЗВОЗМЕЗДНЫЕ ПОСТУПЛЕНИЯ</t>
  </si>
  <si>
    <t>Межбюджетные трансферты, передаваемые бюджетам государственных внебюджетных фондов</t>
  </si>
  <si>
    <t>ВСЕГО ДОХОДОВ</t>
  </si>
  <si>
    <t>Рз</t>
  </si>
  <si>
    <t>Пр</t>
  </si>
  <si>
    <t>ЦСР</t>
  </si>
  <si>
    <t>ВР</t>
  </si>
  <si>
    <t>Наименование расходов</t>
  </si>
  <si>
    <t>Общегосударственные вопросы</t>
  </si>
  <si>
    <t>Другие общегосударственные вопросы</t>
  </si>
  <si>
    <t>Здравоохранение</t>
  </si>
  <si>
    <t>Другие вопросы в области здравоохранения</t>
  </si>
  <si>
    <t>Всего расходов</t>
  </si>
  <si>
    <t>01</t>
  </si>
  <si>
    <t>00</t>
  </si>
  <si>
    <t>09</t>
  </si>
  <si>
    <t>в том числе:</t>
  </si>
  <si>
    <t>Безвозмездные поступления от других бюджетов бюджетной системы Российской Федерации</t>
  </si>
  <si>
    <t>395 2 02 00000 00 0000 000</t>
  </si>
  <si>
    <t>Наименование главного администратора доходов</t>
  </si>
  <si>
    <t>главного администратора доходов</t>
  </si>
  <si>
    <t>1 16 20040 09 0000 140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</si>
  <si>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</si>
  <si>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1 16 33090 09 0000 140</t>
  </si>
  <si>
    <t>1 16 21090 09 0000 140</t>
  </si>
  <si>
    <t>1 13 01999 09 0000 130</t>
  </si>
  <si>
    <t>Прочие доходы бюджетов территориальных фондов обязательного медицинского страхования от оказания платных услуг (работ)</t>
  </si>
  <si>
    <t>1 13 02999 09 0000 130</t>
  </si>
  <si>
    <t>Прочие доходы от компенсации затрат бюджетов территориальных фондов обязательного медицинского страхования</t>
  </si>
  <si>
    <t>1 16 23091 09 0000 140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</si>
  <si>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территориальных фондов обязательного медицинского страхования</t>
  </si>
  <si>
    <t>1 16 23092 09 0000 140</t>
  </si>
  <si>
    <t>Доходы от возмещения ущерба при возникновении иных страховых случаев, когда выгодоприобретателями выступают получатели средств территориальных фондов обязательного медицинского страхования</t>
  </si>
  <si>
    <t>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</si>
  <si>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</si>
  <si>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1 16 90090 09 0000 140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</si>
  <si>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</si>
  <si>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1 17 01090 09 0000 180</t>
  </si>
  <si>
    <t>Невыясненные поступления, зачисляемые в бюджеты территориальных фондов обязательного медицинского страхования</t>
  </si>
  <si>
    <t>1 17 06040 09 0000 180</t>
  </si>
  <si>
    <t>Наименование дохода</t>
  </si>
  <si>
    <t>(в процентах)</t>
  </si>
  <si>
    <t>Код главы</t>
  </si>
  <si>
    <t>Код группы, подгруппы, статьи и вида источника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</si>
  <si>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</si>
  <si>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</si>
  <si>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</si>
  <si>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</si>
  <si>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</si>
  <si>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01 05 02 01 09 0000 510</t>
  </si>
  <si>
    <t>01 05 00 00 00 0000 600</t>
  </si>
  <si>
    <t>01 05 02 00 00 0000 600</t>
  </si>
  <si>
    <t>01 05 02 01 00 0000 610</t>
  </si>
  <si>
    <t>01 05 02 01 09 0000 610</t>
  </si>
  <si>
    <t>Приложение 3</t>
  </si>
  <si>
    <t>100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</si>
  <si>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</si>
  <si>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</si>
  <si>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Прочие межбюджетные трансферты, передаваемые бюджетам территориальных фондов обязательного медицинского страхования</t>
  </si>
  <si>
    <t>1 18 09000 09 0000 180</t>
  </si>
  <si>
    <t>Поступления в бюджеты территориальных фондов обязательного медицинского страхования (перечисления из бюджетов территориальных фондов обязательного медицинского страхования) по урегулированию расчетов между бюджетами бюджетной системы Российской Федерации по распределенным доходам</t>
  </si>
  <si>
    <t>Прочие межбюджетные трансферты, передаваемые бюджетам государственных внебюджетных фондов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</si>
  <si>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</si>
  <si>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зачисляемые в бюджеты территориальных фондов обязательного медицинского страхования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</si>
  <si>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</si>
  <si>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 xml:space="preserve">Социальное обеспечение и иные выплаты населению
</t>
  </si>
  <si>
    <t>300</t>
  </si>
  <si>
    <t xml:space="preserve">Межбюджетные трансферты
</t>
  </si>
  <si>
    <t>500</t>
  </si>
  <si>
    <t>на финансовое обеспечение организации обязательного медицинского страхования на территориях субъектов  Российской Федерации</t>
  </si>
  <si>
    <t xml:space="preserve">Государственная программа Иркутской области «Развитие здравоохранения» на 2014 - 2020 годы
</t>
  </si>
  <si>
    <r>
      <t>Государственная программа Иркутской области «Развитие здравоохранения» на 2014 - 2020 годы</t>
    </r>
    <r>
      <rPr>
        <sz val="14"/>
        <rFont val="Times New Roman"/>
        <family val="1"/>
      </rPr>
      <t xml:space="preserve">
</t>
    </r>
  </si>
  <si>
    <t>Финансовое обеспечение организации обязательного медицинского страхования на территориях субъектов Российской Федерации</t>
  </si>
  <si>
    <t>Непрограммные направления деятельности органов управления государственных внебюджетных фондов Российской Федерации</t>
  </si>
  <si>
    <t>Реализация государственных функций в области социальной политики</t>
  </si>
  <si>
    <t>Дополнительное финансовое обеспечение организации обязательного медицинского страхования на территориях субъектов Российской Федерации в рамках реализации государственных функций в области социальной политики по непрограммным направлениям деятельности органов управления государственных внебюджетных фондов Российской Федерации</t>
  </si>
  <si>
    <t>Приложение 6</t>
  </si>
  <si>
    <t>Приложение 7</t>
  </si>
  <si>
    <t>Закупка товаров, работ и услуг для обеспечения государственных (муниципальных) нужд</t>
  </si>
  <si>
    <t>52 0 00 00000</t>
  </si>
  <si>
    <t>73 0 00 00000</t>
  </si>
  <si>
    <t>73 1 00 00000</t>
  </si>
  <si>
    <t>73 1 00 80050</t>
  </si>
  <si>
    <t>000 1 00 00000 00 0000 000</t>
  </si>
  <si>
    <t xml:space="preserve">НАЛОГОВЫЕ И НЕНАЛОГОВЫЕ ДОХОДЫ </t>
  </si>
  <si>
    <t>395 1 13 00000 00 0000 000</t>
  </si>
  <si>
    <t>Доходы от оказания платных услуг (работ) и компенсации затрат государства</t>
  </si>
  <si>
    <t>395 1 13 02000 00 0000 130</t>
  </si>
  <si>
    <t>Доходы от компенсации затрат государства</t>
  </si>
  <si>
    <t>395 1 13 02990 00 0000 130</t>
  </si>
  <si>
    <t>Прочие доходы от компенсации затрат государства</t>
  </si>
  <si>
    <t>395 1 13 02999 09 0000 130</t>
  </si>
  <si>
    <t>395 1 16 00000 00 0000 000</t>
  </si>
  <si>
    <t>Штрафы, санкции, возмещение ущерба</t>
  </si>
  <si>
    <t>395 1 16 20000 00 0000 140</t>
  </si>
  <si>
    <t xml:space="preserve"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
</t>
  </si>
  <si>
    <t>395 1 16 20040 09 0000 140</t>
  </si>
  <si>
    <t>395 1 16 21000 00 0000 140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</si>
  <si>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</si>
  <si>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395 1 16 21090 09 0000 140</t>
  </si>
  <si>
    <t>395 1 16 32000 00 0000 140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</si>
  <si>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</si>
  <si>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395 1 16 32000 09 0000 140</t>
  </si>
  <si>
    <t>Дополнительное финансовое обеспечение организации обязательного медицинского страхования на территории Иркутской области</t>
  </si>
  <si>
    <t>2 00 00000 00 0000 000</t>
  </si>
  <si>
    <t>2019 год</t>
  </si>
  <si>
    <r>
      <t xml:space="preserve">Основное мероприятие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Организация дополнительного профессионального образования медицинских работников по программам повышения квалификации, а также приобретение и проведение ремонта медицинского оборудования</t>
    </r>
    <r>
      <rPr>
        <sz val="14"/>
        <rFont val="Calibri"/>
        <family val="2"/>
      </rPr>
      <t>»</t>
    </r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</si>
  <si>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</si>
  <si>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Социальное обеспечение и иные выплаты населению</t>
  </si>
  <si>
    <t>Приложение 4</t>
  </si>
  <si>
    <t>Приложение 5</t>
  </si>
  <si>
    <t>Приложение 8</t>
  </si>
  <si>
    <t>Приложение 9</t>
  </si>
  <si>
    <t>Приложение 10</t>
  </si>
  <si>
    <t>Приложение 11</t>
  </si>
  <si>
    <t>________________________</t>
  </si>
  <si>
    <t xml:space="preserve">от </t>
  </si>
  <si>
    <t>395 2 02 50000 00 0000 151</t>
  </si>
  <si>
    <t>395 2 02 55093 09 0000 151</t>
  </si>
  <si>
    <t>395 2 02 59999 00 0000 151</t>
  </si>
  <si>
    <t>395 2 02 59999 09 0000 151</t>
  </si>
  <si>
    <t>52 Д 00 00000</t>
  </si>
  <si>
    <t>52 Д 02 00000</t>
  </si>
  <si>
    <t>Основное мероприятие «Организация и реализация территориальной программы обязательного медицинского страхования»</t>
  </si>
  <si>
    <t>52 Д 02 50930</t>
  </si>
  <si>
    <t>52 Д 02 80040</t>
  </si>
  <si>
    <t>52 Д 03 80060</t>
  </si>
  <si>
    <t>52 Д 03 00000</t>
  </si>
  <si>
    <t>Подпрограмма «Осуществление обязательного медицинского страхования в Иркутской области» на 2017 – 2020 годы</t>
  </si>
  <si>
    <t xml:space="preserve">&lt;2&gt; Администрирование поступлений по всем подгруппам, статьям, подстатьям, элементам соответствующей группы кода вида доходов и кодам подвидов доходов осуществляется главным администратором, указанным в группировочном коде бюджетной классификации.
</t>
  </si>
  <si>
    <t>и на плановый период 2019 и 2020 годов»</t>
  </si>
  <si>
    <t xml:space="preserve">Управление Федеральной антимонопольной службы по Иркутской области
</t>
  </si>
  <si>
    <t>Иркутской области на 2018 год</t>
  </si>
  <si>
    <t>ПЕРЕЧЕНЬ
главных администраторов доходов бюджета Территориального фонда обязательного медицинского страхования Иркутской области</t>
  </si>
  <si>
    <t>доходов бюджета Территориального фонда обязательного медицинского страхования Иркутской области</t>
  </si>
  <si>
    <t>Территориальный фонд обязательного медицинского страхования Иркутской области</t>
  </si>
  <si>
    <t>&lt;1&gt;  В части доходов, зачисляемых в бюджет Территориального фонда обязательного медицинского страхования Иркутской области.</t>
  </si>
  <si>
    <t>Бюджет Территориального фонда обязательного медицинского страхования Иркутской области</t>
  </si>
  <si>
    <t>ПЕРЕЧЕНЬ 
главных администраторов источников финансирования дефицита бюджета Территориального фонда обязательного медицинского страхования Иркутской области</t>
  </si>
  <si>
    <t>НОРМАТИВЫ
распределения доходов между бюджетами 
бюджетной системы Российской Федерации на 2018 год
 и на плановый период 2019 и 2020 годов</t>
  </si>
  <si>
    <t>РАСПРЕДЕЛЕНИЕ
бюджетных ассигнований по разделам и подразделам классификации расходов бюджетов на 2018 год</t>
  </si>
  <si>
    <t>РАСПРЕДЕЛЕНИЕ
бюджетных ассигнований по разделам и подразделам классификации расходов бюджетов на плановый период 2019 и 2020 годов</t>
  </si>
  <si>
    <t>2020 год</t>
  </si>
  <si>
    <t>РАСПРЕДЕЛЕНИЕ
бюджетных ассигнований по разделам, подразделам, целевым статьям (государственным программам Иркутской области и непрограммным направлениям деятельности), группам видов  расходов классификации расходов бюджетов на 2018 год</t>
  </si>
  <si>
    <t>РАСПРЕДЕЛЕНИЕ
бюджетных ассигнований по разделам, подразделам, целевым статьям (государственным программам Иркутской области и непрограммным направлениям деятельности), группам видов  расходов классификации расходов бюджетов на плановый период 2019 и 2020 годов</t>
  </si>
  <si>
    <t>Межбюджетные трансферты, всего</t>
  </si>
  <si>
    <t>из бюджета Федерального фонда обязательного медицинского страхования:</t>
  </si>
  <si>
    <t>на финансовое обеспечение организации обязательного медицинского страхования на территориях субъектов Российской Федерации</t>
  </si>
  <si>
    <t>из бюджетов территориальных фондов обязательного медицинского страхования:</t>
  </si>
  <si>
    <t>на возмещение  затрат по оплате стоимости медицинской помощи, оказанной застрахованным лицам за пределами территории, в которой выдан полис обязательного медицинского страхования</t>
  </si>
  <si>
    <t>ОБЪЕМ МЕЖБЮДЖЕТНЫХ ТРАНСФЕРТОВ,
получаемых в бюджет Территориального фонда обязательного медицинского страхования Иркутской области из других бюджетов бюджетной системы Российской Федерации, на плановый период 2019 и 2020 годов</t>
  </si>
  <si>
    <t>бюджетам территориальных фондов обязательного медицинского страхования:</t>
  </si>
  <si>
    <t>на возмещение другим территориальным фондам обязательного медицинского страхования затрат по оплате стоимости медицинской помощи, оказанной застрахованным лицам за пределами территории Иркутской области, в которой выдан полис обязательного медицинского страхования</t>
  </si>
  <si>
    <t>Приложение 12</t>
  </si>
  <si>
    <t>ОБЪЕМ МЕЖБЮДЖЕТНЫХ ТРАНСФЕРТОВ,
предоставляемых из бюджета Территориального фонда обязательного медицинского страхования Иркутской области другим бюджетам бюджетной системы Российской Федерации, на 2018 год</t>
  </si>
  <si>
    <t>Приложение 13</t>
  </si>
  <si>
    <t>ОБЪЕМ МЕЖБЮДЖЕТНЫХ ТРАНСФЕРТОВ,
предоставляемых из бюджета Территориального фонда обязательного медицинского страхования Иркутской области другим бюджетам бюджетной системы Российской Федерации, на плановый период 2019 и 2020 годов</t>
  </si>
  <si>
    <t>Безвозмездные поступления &lt;1&gt;,&lt;2&gt;</t>
  </si>
  <si>
    <t>ОБЪЕМ МЕЖБЮДЖЕТНЫХ ТРАНСФЕРТОВ,
получаемых в бюджет Территориального фонда обязательного медицинского страхования Иркутской области из других бюджетов бюджетной системы Российской Федерации, на 2018 год</t>
  </si>
  <si>
    <t>ПРОГНОЗИРУЕМЫЕ  ДОХОДЫ
бюджета Территориального фонда обязательного медицинского страхования Иркутской области по кодам классификации доходов бюджетов Российской Федерации на 2018 год</t>
  </si>
  <si>
    <t>ПРОГНОЗИРУЕМЫЕ  ДОХОДЫ
бюджета Территориального фонда обязательного 
медицинского страхования Иркутской области 
по кодам классификации доходов бюджетов Российской Федерации на плановый период 2019 и 2020 годов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</si>
</sst>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%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0"/>
    <numFmt numFmtId="189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80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right" vertical="top" wrapText="1"/>
    </xf>
    <xf numFmtId="10" fontId="2" fillId="0" borderId="0" xfId="59" applyNumberFormat="1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53" applyFont="1" applyBorder="1" applyAlignment="1">
      <alignment horizontal="left" vertical="top" wrapText="1"/>
      <protection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indent="2"/>
    </xf>
    <xf numFmtId="180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indent="2"/>
    </xf>
    <xf numFmtId="180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180" fontId="46" fillId="33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180" fontId="2" fillId="34" borderId="10" xfId="0" applyNumberFormat="1" applyFont="1" applyFill="1" applyBorder="1" applyAlignment="1">
      <alignment horizontal="right" vertical="top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center" vertical="top"/>
      <protection/>
    </xf>
    <xf numFmtId="180" fontId="2" fillId="33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indent="17"/>
    </xf>
    <xf numFmtId="0" fontId="2" fillId="0" borderId="0" xfId="0" applyFont="1" applyAlignment="1">
      <alignment horizontal="left" vertical="center" indent="12"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indent="13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9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indent="20"/>
    </xf>
    <xf numFmtId="0" fontId="2" fillId="0" borderId="0" xfId="0" applyFont="1" applyAlignment="1">
      <alignment horizontal="left" vertical="center" indent="23"/>
    </xf>
    <xf numFmtId="0" fontId="2" fillId="0" borderId="0" xfId="0" applyFont="1" applyAlignment="1">
      <alignment horizontal="left" indent="23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2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34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right" vertical="top" wrapText="1"/>
    </xf>
    <xf numFmtId="180" fontId="3" fillId="34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85" zoomScaleNormal="85" zoomScaleSheetLayoutView="110" zoomScalePageLayoutView="0" workbookViewId="0" topLeftCell="A1">
      <selection activeCell="B1" sqref="B1"/>
    </sheetView>
  </sheetViews>
  <sheetFormatPr defaultColWidth="9.140625" defaultRowHeight="12.75"/>
  <cols>
    <col min="1" max="1" width="10.8515625" style="1" customWidth="1"/>
    <col min="2" max="2" width="27.140625" style="1" customWidth="1"/>
    <col min="3" max="3" width="46.421875" style="1" customWidth="1"/>
    <col min="4" max="4" width="2.7109375" style="1" customWidth="1"/>
    <col min="5" max="16384" width="9.140625" style="1" customWidth="1"/>
  </cols>
  <sheetData>
    <row r="1" ht="18.75">
      <c r="B1" s="54" t="s">
        <v>3</v>
      </c>
    </row>
    <row r="2" ht="18.75">
      <c r="B2" s="54" t="s">
        <v>4</v>
      </c>
    </row>
    <row r="3" ht="18.75">
      <c r="B3" s="54" t="s">
        <v>138</v>
      </c>
    </row>
    <row r="4" ht="18.75">
      <c r="B4" s="54" t="s">
        <v>137</v>
      </c>
    </row>
    <row r="5" ht="18.75">
      <c r="B5" s="54" t="s">
        <v>5</v>
      </c>
    </row>
    <row r="6" ht="18.75">
      <c r="B6" s="54" t="s">
        <v>6</v>
      </c>
    </row>
    <row r="7" ht="18.75">
      <c r="B7" s="54" t="s">
        <v>154</v>
      </c>
    </row>
    <row r="8" ht="18.75">
      <c r="B8" s="54" t="s">
        <v>152</v>
      </c>
    </row>
    <row r="9" ht="18.75">
      <c r="C9" s="22"/>
    </row>
    <row r="10" spans="1:3" ht="59.25" customHeight="1">
      <c r="A10" s="77" t="s">
        <v>155</v>
      </c>
      <c r="B10" s="78"/>
      <c r="C10" s="78"/>
    </row>
    <row r="11" ht="14.25" customHeight="1"/>
    <row r="12" spans="1:3" ht="39.75" customHeight="1">
      <c r="A12" s="79" t="s">
        <v>2</v>
      </c>
      <c r="B12" s="79"/>
      <c r="C12" s="79" t="s">
        <v>41</v>
      </c>
    </row>
    <row r="13" spans="1:3" ht="108.75" customHeight="1">
      <c r="A13" s="29" t="s">
        <v>42</v>
      </c>
      <c r="B13" s="2" t="s">
        <v>156</v>
      </c>
      <c r="C13" s="79"/>
    </row>
    <row r="14" spans="1:3" ht="16.5" customHeight="1">
      <c r="A14" s="3">
        <v>1</v>
      </c>
      <c r="B14" s="3">
        <v>2</v>
      </c>
      <c r="C14" s="3">
        <v>3</v>
      </c>
    </row>
    <row r="15" spans="1:3" ht="56.25" customHeight="1">
      <c r="A15" s="29">
        <v>161</v>
      </c>
      <c r="B15" s="29"/>
      <c r="C15" s="47" t="s">
        <v>153</v>
      </c>
    </row>
    <row r="16" spans="1:3" ht="184.5" customHeight="1">
      <c r="A16" s="46">
        <v>161</v>
      </c>
      <c r="B16" s="46" t="s">
        <v>45</v>
      </c>
      <c r="C16" s="47" t="s">
        <v>85</v>
      </c>
    </row>
    <row r="17" spans="1:3" ht="56.25" customHeight="1">
      <c r="A17" s="29">
        <v>395</v>
      </c>
      <c r="B17" s="29"/>
      <c r="C17" s="20" t="s">
        <v>157</v>
      </c>
    </row>
    <row r="18" spans="1:3" ht="93.75" customHeight="1">
      <c r="A18" s="29">
        <v>395</v>
      </c>
      <c r="B18" s="29" t="s">
        <v>47</v>
      </c>
      <c r="C18" s="20" t="s">
        <v>48</v>
      </c>
    </row>
    <row r="19" spans="1:3" ht="75" customHeight="1">
      <c r="A19" s="29">
        <v>395</v>
      </c>
      <c r="B19" s="29" t="s">
        <v>49</v>
      </c>
      <c r="C19" s="20" t="s">
        <v>50</v>
      </c>
    </row>
    <row r="20" spans="1:3" ht="205.5" customHeight="1">
      <c r="A20" s="29">
        <v>395</v>
      </c>
      <c r="B20" s="29" t="s">
        <v>43</v>
      </c>
      <c r="C20" s="20" t="s">
        <v>44</v>
      </c>
    </row>
    <row r="21" spans="1:3" ht="148.5" customHeight="1">
      <c r="A21" s="29">
        <v>395</v>
      </c>
      <c r="B21" s="29" t="s">
        <v>46</v>
      </c>
      <c r="C21" s="20" t="s">
        <v>86</v>
      </c>
    </row>
    <row r="22" spans="1:3" ht="164.25" customHeight="1">
      <c r="A22" s="29">
        <v>395</v>
      </c>
      <c r="B22" s="29" t="s">
        <v>51</v>
      </c>
      <c r="C22" s="20" t="s">
        <v>52</v>
      </c>
    </row>
    <row r="23" spans="1:3" ht="131.25" customHeight="1">
      <c r="A23" s="29">
        <v>395</v>
      </c>
      <c r="B23" s="29" t="s">
        <v>53</v>
      </c>
      <c r="C23" s="20" t="s">
        <v>54</v>
      </c>
    </row>
    <row r="24" spans="1:3" ht="129" customHeight="1">
      <c r="A24" s="29">
        <v>395</v>
      </c>
      <c r="B24" s="29" t="s">
        <v>55</v>
      </c>
      <c r="C24" s="20" t="s">
        <v>56</v>
      </c>
    </row>
    <row r="25" spans="1:3" ht="185.25" customHeight="1">
      <c r="A25" s="29">
        <v>395</v>
      </c>
      <c r="B25" s="29" t="s">
        <v>45</v>
      </c>
      <c r="C25" s="20" t="s">
        <v>85</v>
      </c>
    </row>
    <row r="26" spans="1:3" ht="111.75" customHeight="1">
      <c r="A26" s="29">
        <v>395</v>
      </c>
      <c r="B26" s="29" t="s">
        <v>57</v>
      </c>
      <c r="C26" s="20" t="s">
        <v>58</v>
      </c>
    </row>
    <row r="27" spans="1:3" ht="94.5" customHeight="1">
      <c r="A27" s="29">
        <v>395</v>
      </c>
      <c r="B27" s="29" t="s">
        <v>59</v>
      </c>
      <c r="C27" s="20" t="s">
        <v>60</v>
      </c>
    </row>
    <row r="28" spans="1:3" ht="52.5" customHeight="1">
      <c r="A28" s="29">
        <v>395</v>
      </c>
      <c r="B28" s="29" t="s">
        <v>61</v>
      </c>
      <c r="C28" s="20" t="s">
        <v>1</v>
      </c>
    </row>
    <row r="29" spans="1:3" ht="204.75" customHeight="1">
      <c r="A29" s="29">
        <v>395</v>
      </c>
      <c r="B29" s="29" t="s">
        <v>81</v>
      </c>
      <c r="C29" s="20" t="s">
        <v>82</v>
      </c>
    </row>
    <row r="30" spans="1:3" ht="33.75" customHeight="1">
      <c r="A30" s="29"/>
      <c r="B30" s="29" t="s">
        <v>126</v>
      </c>
      <c r="C30" s="55" t="s">
        <v>179</v>
      </c>
    </row>
    <row r="32" spans="1:3" ht="38.25" customHeight="1">
      <c r="A32" s="80" t="s">
        <v>158</v>
      </c>
      <c r="B32" s="80"/>
      <c r="C32" s="80"/>
    </row>
    <row r="33" spans="1:3" ht="74.25" customHeight="1">
      <c r="A33" s="80" t="s">
        <v>151</v>
      </c>
      <c r="B33" s="81"/>
      <c r="C33" s="81"/>
    </row>
  </sheetData>
  <sheetProtection/>
  <mergeCells count="5">
    <mergeCell ref="A10:C10"/>
    <mergeCell ref="A12:B12"/>
    <mergeCell ref="C12:C13"/>
    <mergeCell ref="A32:C32"/>
    <mergeCell ref="A33:C33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zoomScaleSheetLayoutView="100" zoomScalePageLayoutView="0" workbookViewId="0" topLeftCell="A1">
      <selection activeCell="A9" sqref="A9:C9"/>
    </sheetView>
  </sheetViews>
  <sheetFormatPr defaultColWidth="9.140625" defaultRowHeight="12.75"/>
  <cols>
    <col min="1" max="1" width="39.421875" style="69" customWidth="1"/>
    <col min="2" max="2" width="29.57421875" style="69" customWidth="1"/>
    <col min="3" max="3" width="15.140625" style="69" customWidth="1"/>
    <col min="4" max="4" width="21.57421875" style="69" customWidth="1"/>
    <col min="5" max="5" width="12.28125" style="69" bestFit="1" customWidth="1"/>
    <col min="6" max="16384" width="9.140625" style="69" customWidth="1"/>
  </cols>
  <sheetData>
    <row r="1" s="64" customFormat="1" ht="18.75">
      <c r="A1" s="59" t="s">
        <v>135</v>
      </c>
    </row>
    <row r="2" spans="1:3" s="64" customFormat="1" ht="18.75">
      <c r="A2" s="59" t="s">
        <v>4</v>
      </c>
      <c r="C2" s="63"/>
    </row>
    <row r="3" s="1" customFormat="1" ht="18.75">
      <c r="A3" s="59" t="s">
        <v>138</v>
      </c>
    </row>
    <row r="4" s="1" customFormat="1" ht="18.75">
      <c r="A4" s="59" t="s">
        <v>137</v>
      </c>
    </row>
    <row r="5" spans="1:3" s="64" customFormat="1" ht="18.75">
      <c r="A5" s="59" t="s">
        <v>5</v>
      </c>
      <c r="C5" s="63"/>
    </row>
    <row r="6" spans="1:3" s="64" customFormat="1" ht="18.75">
      <c r="A6" s="59" t="s">
        <v>6</v>
      </c>
      <c r="C6" s="63"/>
    </row>
    <row r="7" s="64" customFormat="1" ht="18.75">
      <c r="A7" s="59" t="s">
        <v>154</v>
      </c>
    </row>
    <row r="8" s="64" customFormat="1" ht="25.5" customHeight="1">
      <c r="A8" s="59" t="s">
        <v>152</v>
      </c>
    </row>
    <row r="9" spans="1:3" ht="105" customHeight="1">
      <c r="A9" s="97" t="s">
        <v>180</v>
      </c>
      <c r="B9" s="97"/>
      <c r="C9" s="97"/>
    </row>
    <row r="10" ht="18.75">
      <c r="C10" s="70" t="s">
        <v>18</v>
      </c>
    </row>
    <row r="11" spans="1:3" ht="32.25" customHeight="1">
      <c r="A11" s="98" t="s">
        <v>0</v>
      </c>
      <c r="B11" s="99"/>
      <c r="C11" s="71" t="s">
        <v>20</v>
      </c>
    </row>
    <row r="12" spans="1:3" ht="16.5" customHeight="1">
      <c r="A12" s="100">
        <v>1</v>
      </c>
      <c r="B12" s="101"/>
      <c r="C12" s="72">
        <v>2</v>
      </c>
    </row>
    <row r="13" spans="1:5" ht="22.5" customHeight="1">
      <c r="A13" s="95" t="s">
        <v>167</v>
      </c>
      <c r="B13" s="102"/>
      <c r="C13" s="45">
        <f>C15+C17</f>
        <v>39097933.5</v>
      </c>
      <c r="D13" s="73"/>
      <c r="E13" s="73"/>
    </row>
    <row r="14" spans="1:3" ht="18.75">
      <c r="A14" s="94" t="s">
        <v>38</v>
      </c>
      <c r="B14" s="94"/>
      <c r="C14" s="74"/>
    </row>
    <row r="15" spans="1:3" ht="38.25" customHeight="1">
      <c r="A15" s="103" t="s">
        <v>168</v>
      </c>
      <c r="B15" s="104"/>
      <c r="C15" s="75">
        <f>C16</f>
        <v>38529633.5</v>
      </c>
    </row>
    <row r="16" spans="1:7" ht="54" customHeight="1">
      <c r="A16" s="94" t="s">
        <v>169</v>
      </c>
      <c r="B16" s="94"/>
      <c r="C16" s="75">
        <f>Прил4!C29</f>
        <v>38529633.5</v>
      </c>
      <c r="G16" s="73"/>
    </row>
    <row r="17" spans="1:3" ht="39" customHeight="1">
      <c r="A17" s="94" t="s">
        <v>170</v>
      </c>
      <c r="B17" s="94"/>
      <c r="C17" s="75">
        <f>C18</f>
        <v>568300</v>
      </c>
    </row>
    <row r="18" spans="1:3" ht="73.5" customHeight="1">
      <c r="A18" s="95" t="s">
        <v>171</v>
      </c>
      <c r="B18" s="96"/>
      <c r="C18" s="75">
        <f>Прил4!C31</f>
        <v>568300</v>
      </c>
    </row>
  </sheetData>
  <sheetProtection/>
  <mergeCells count="9">
    <mergeCell ref="A16:B16"/>
    <mergeCell ref="A17:B17"/>
    <mergeCell ref="A18:B18"/>
    <mergeCell ref="A9:C9"/>
    <mergeCell ref="A11:B11"/>
    <mergeCell ref="A12:B12"/>
    <mergeCell ref="A13:B13"/>
    <mergeCell ref="A14:B14"/>
    <mergeCell ref="A15:B15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19"/>
  <sheetViews>
    <sheetView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39.421875" style="1" customWidth="1"/>
    <col min="2" max="2" width="14.00390625" style="1" customWidth="1"/>
    <col min="3" max="3" width="15.140625" style="1" customWidth="1"/>
    <col min="4" max="4" width="15.8515625" style="1" customWidth="1"/>
    <col min="5" max="5" width="12.28125" style="1" bestFit="1" customWidth="1"/>
    <col min="6" max="16384" width="9.140625" style="1" customWidth="1"/>
  </cols>
  <sheetData>
    <row r="1" s="64" customFormat="1" ht="18.75">
      <c r="A1" s="59" t="s">
        <v>136</v>
      </c>
    </row>
    <row r="2" spans="1:3" s="64" customFormat="1" ht="18.75">
      <c r="A2" s="59" t="s">
        <v>4</v>
      </c>
      <c r="C2" s="63"/>
    </row>
    <row r="3" ht="18.75">
      <c r="A3" s="59" t="s">
        <v>138</v>
      </c>
    </row>
    <row r="4" ht="18.75">
      <c r="A4" s="59" t="s">
        <v>137</v>
      </c>
    </row>
    <row r="5" spans="1:3" s="64" customFormat="1" ht="18.75">
      <c r="A5" s="59" t="s">
        <v>5</v>
      </c>
      <c r="C5" s="63"/>
    </row>
    <row r="6" spans="1:3" s="64" customFormat="1" ht="18.75">
      <c r="A6" s="59" t="s">
        <v>6</v>
      </c>
      <c r="C6" s="63"/>
    </row>
    <row r="7" s="64" customFormat="1" ht="18.75">
      <c r="A7" s="59" t="s">
        <v>154</v>
      </c>
    </row>
    <row r="8" s="64" customFormat="1" ht="25.5" customHeight="1">
      <c r="A8" s="59" t="s">
        <v>152</v>
      </c>
    </row>
    <row r="9" spans="1:4" ht="105" customHeight="1">
      <c r="A9" s="97" t="s">
        <v>172</v>
      </c>
      <c r="B9" s="97"/>
      <c r="C9" s="97"/>
      <c r="D9" s="97"/>
    </row>
    <row r="10" spans="2:4" ht="18.75">
      <c r="B10" s="108" t="s">
        <v>18</v>
      </c>
      <c r="C10" s="108"/>
      <c r="D10" s="108"/>
    </row>
    <row r="11" spans="1:4" ht="25.5" customHeight="1">
      <c r="A11" s="79" t="s">
        <v>0</v>
      </c>
      <c r="B11" s="79"/>
      <c r="C11" s="79" t="s">
        <v>20</v>
      </c>
      <c r="D11" s="79"/>
    </row>
    <row r="12" spans="1:4" ht="24" customHeight="1">
      <c r="A12" s="79"/>
      <c r="B12" s="79"/>
      <c r="C12" s="2" t="s">
        <v>127</v>
      </c>
      <c r="D12" s="2" t="s">
        <v>164</v>
      </c>
    </row>
    <row r="13" spans="1:4" ht="16.5" customHeight="1">
      <c r="A13" s="109">
        <v>1</v>
      </c>
      <c r="B13" s="109"/>
      <c r="C13" s="3">
        <v>2</v>
      </c>
      <c r="D13" s="57">
        <v>3</v>
      </c>
    </row>
    <row r="14" spans="1:5" ht="23.25" customHeight="1">
      <c r="A14" s="105" t="s">
        <v>167</v>
      </c>
      <c r="B14" s="105"/>
      <c r="C14" s="12">
        <f>C16+C18</f>
        <v>40565065.4</v>
      </c>
      <c r="D14" s="12">
        <f>D16+D18</f>
        <v>42216679.8</v>
      </c>
      <c r="E14" s="26"/>
    </row>
    <row r="15" spans="1:4" ht="18.75">
      <c r="A15" s="105" t="s">
        <v>38</v>
      </c>
      <c r="B15" s="105"/>
      <c r="C15" s="45"/>
      <c r="D15" s="76"/>
    </row>
    <row r="16" spans="1:4" ht="37.5" customHeight="1">
      <c r="A16" s="105" t="s">
        <v>168</v>
      </c>
      <c r="B16" s="105"/>
      <c r="C16" s="7">
        <f>C17</f>
        <v>39942865.4</v>
      </c>
      <c r="D16" s="12">
        <f>D17</f>
        <v>41540679.8</v>
      </c>
    </row>
    <row r="17" spans="1:7" ht="75.75" customHeight="1">
      <c r="A17" s="105" t="s">
        <v>91</v>
      </c>
      <c r="B17" s="105"/>
      <c r="C17" s="7">
        <f>Прил5!C30</f>
        <v>39942865.4</v>
      </c>
      <c r="D17" s="12">
        <f>Прил5!D30</f>
        <v>41540679.8</v>
      </c>
      <c r="G17" s="26"/>
    </row>
    <row r="18" spans="1:4" ht="38.25" customHeight="1">
      <c r="A18" s="105" t="s">
        <v>170</v>
      </c>
      <c r="B18" s="105"/>
      <c r="C18" s="7">
        <f>C19</f>
        <v>622200</v>
      </c>
      <c r="D18" s="12">
        <f>D19</f>
        <v>676000</v>
      </c>
    </row>
    <row r="19" spans="1:4" ht="93.75" customHeight="1">
      <c r="A19" s="106" t="s">
        <v>171</v>
      </c>
      <c r="B19" s="107"/>
      <c r="C19" s="7">
        <f>Прил5!C32</f>
        <v>622200</v>
      </c>
      <c r="D19" s="12">
        <f>Прил5!D32</f>
        <v>676000</v>
      </c>
    </row>
  </sheetData>
  <sheetProtection/>
  <mergeCells count="11">
    <mergeCell ref="A9:D9"/>
    <mergeCell ref="B10:D10"/>
    <mergeCell ref="A11:B12"/>
    <mergeCell ref="C11:D11"/>
    <mergeCell ref="A13:B13"/>
    <mergeCell ref="A14:B14"/>
    <mergeCell ref="A15:B15"/>
    <mergeCell ref="A16:B16"/>
    <mergeCell ref="A17:B17"/>
    <mergeCell ref="A18:B18"/>
    <mergeCell ref="A19:B19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9.421875" style="1" customWidth="1"/>
    <col min="2" max="2" width="29.28125" style="1" customWidth="1"/>
    <col min="3" max="3" width="13.140625" style="1" customWidth="1"/>
    <col min="4" max="4" width="21.57421875" style="1" customWidth="1"/>
    <col min="5" max="5" width="12.28125" style="1" bestFit="1" customWidth="1"/>
    <col min="6" max="16384" width="9.140625" style="1" customWidth="1"/>
  </cols>
  <sheetData>
    <row r="1" s="64" customFormat="1" ht="18.75">
      <c r="A1" s="59" t="s">
        <v>175</v>
      </c>
    </row>
    <row r="2" spans="1:3" s="64" customFormat="1" ht="18.75">
      <c r="A2" s="59" t="s">
        <v>4</v>
      </c>
      <c r="C2" s="63"/>
    </row>
    <row r="3" ht="18.75">
      <c r="A3" s="59" t="s">
        <v>138</v>
      </c>
    </row>
    <row r="4" ht="18.75">
      <c r="A4" s="59" t="s">
        <v>137</v>
      </c>
    </row>
    <row r="5" spans="1:3" s="64" customFormat="1" ht="18.75">
      <c r="A5" s="59" t="s">
        <v>5</v>
      </c>
      <c r="C5" s="63"/>
    </row>
    <row r="6" spans="1:3" s="64" customFormat="1" ht="18.75">
      <c r="A6" s="59" t="s">
        <v>6</v>
      </c>
      <c r="C6" s="63"/>
    </row>
    <row r="7" s="64" customFormat="1" ht="18.75">
      <c r="A7" s="59" t="s">
        <v>154</v>
      </c>
    </row>
    <row r="8" s="64" customFormat="1" ht="25.5" customHeight="1">
      <c r="A8" s="59" t="s">
        <v>152</v>
      </c>
    </row>
    <row r="9" spans="1:3" ht="111.75" customHeight="1">
      <c r="A9" s="82" t="s">
        <v>176</v>
      </c>
      <c r="B9" s="82"/>
      <c r="C9" s="82"/>
    </row>
    <row r="10" ht="18.75">
      <c r="C10" s="6" t="s">
        <v>18</v>
      </c>
    </row>
    <row r="11" spans="1:3" ht="32.25" customHeight="1">
      <c r="A11" s="79" t="s">
        <v>0</v>
      </c>
      <c r="B11" s="79"/>
      <c r="C11" s="2" t="s">
        <v>20</v>
      </c>
    </row>
    <row r="12" spans="1:3" ht="16.5" customHeight="1">
      <c r="A12" s="109">
        <v>1</v>
      </c>
      <c r="B12" s="109"/>
      <c r="C12" s="3">
        <v>2</v>
      </c>
    </row>
    <row r="13" spans="1:5" ht="24.75" customHeight="1">
      <c r="A13" s="105" t="s">
        <v>167</v>
      </c>
      <c r="B13" s="105"/>
      <c r="C13" s="12">
        <f>C15</f>
        <v>495000</v>
      </c>
      <c r="D13" s="26"/>
      <c r="E13" s="26"/>
    </row>
    <row r="14" spans="1:3" ht="18.75">
      <c r="A14" s="105" t="s">
        <v>38</v>
      </c>
      <c r="B14" s="105"/>
      <c r="C14" s="7"/>
    </row>
    <row r="15" spans="1:7" ht="39" customHeight="1">
      <c r="A15" s="105" t="s">
        <v>173</v>
      </c>
      <c r="B15" s="105"/>
      <c r="C15" s="7">
        <f>C16</f>
        <v>495000</v>
      </c>
      <c r="G15" s="26"/>
    </row>
    <row r="16" spans="1:3" ht="112.5" customHeight="1">
      <c r="A16" s="105" t="s">
        <v>174</v>
      </c>
      <c r="B16" s="105"/>
      <c r="C16" s="7">
        <f>Прил8!F31</f>
        <v>495000</v>
      </c>
    </row>
  </sheetData>
  <sheetProtection/>
  <mergeCells count="7">
    <mergeCell ref="A16:B16"/>
    <mergeCell ref="A9:C9"/>
    <mergeCell ref="A11:B11"/>
    <mergeCell ref="A12:B12"/>
    <mergeCell ref="A13:B13"/>
    <mergeCell ref="A14:B14"/>
    <mergeCell ref="A15:B15"/>
  </mergeCells>
  <printOptions/>
  <pageMargins left="1.141732283464567" right="0.5905511811023623" top="0.7874015748031497" bottom="0.7874015748031497" header="0.15748031496062992" footer="0.15748031496062992"/>
  <pageSetup horizontalDpi="600" verticalDpi="600" orientation="portrait" paperSize="9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9.421875" style="1" customWidth="1"/>
    <col min="2" max="2" width="18.57421875" style="1" customWidth="1"/>
    <col min="3" max="3" width="13.140625" style="1" customWidth="1"/>
    <col min="4" max="4" width="12.28125" style="1" customWidth="1"/>
    <col min="5" max="5" width="12.28125" style="1" bestFit="1" customWidth="1"/>
    <col min="6" max="16384" width="9.140625" style="1" customWidth="1"/>
  </cols>
  <sheetData>
    <row r="1" s="64" customFormat="1" ht="18.75">
      <c r="A1" s="59" t="s">
        <v>177</v>
      </c>
    </row>
    <row r="2" spans="1:3" s="64" customFormat="1" ht="18.75">
      <c r="A2" s="59" t="s">
        <v>4</v>
      </c>
      <c r="C2" s="63"/>
    </row>
    <row r="3" ht="18.75">
      <c r="A3" s="59" t="s">
        <v>138</v>
      </c>
    </row>
    <row r="4" ht="18.75">
      <c r="A4" s="59" t="s">
        <v>137</v>
      </c>
    </row>
    <row r="5" spans="1:3" s="64" customFormat="1" ht="18.75">
      <c r="A5" s="59" t="s">
        <v>5</v>
      </c>
      <c r="C5" s="63"/>
    </row>
    <row r="6" spans="1:3" s="64" customFormat="1" ht="18.75">
      <c r="A6" s="59" t="s">
        <v>6</v>
      </c>
      <c r="C6" s="63"/>
    </row>
    <row r="7" s="64" customFormat="1" ht="18.75">
      <c r="A7" s="59" t="s">
        <v>154</v>
      </c>
    </row>
    <row r="8" s="64" customFormat="1" ht="25.5" customHeight="1">
      <c r="A8" s="59" t="s">
        <v>152</v>
      </c>
    </row>
    <row r="9" spans="1:4" ht="102" customHeight="1">
      <c r="A9" s="82" t="s">
        <v>178</v>
      </c>
      <c r="B9" s="82"/>
      <c r="C9" s="82"/>
      <c r="D9" s="82"/>
    </row>
    <row r="10" spans="1:4" ht="24" customHeight="1">
      <c r="A10" s="108" t="s">
        <v>18</v>
      </c>
      <c r="B10" s="108"/>
      <c r="C10" s="108"/>
      <c r="D10" s="108"/>
    </row>
    <row r="11" spans="1:4" ht="18.75" customHeight="1">
      <c r="A11" s="79" t="s">
        <v>0</v>
      </c>
      <c r="B11" s="79"/>
      <c r="C11" s="79" t="s">
        <v>20</v>
      </c>
      <c r="D11" s="79"/>
    </row>
    <row r="12" spans="1:4" ht="24" customHeight="1">
      <c r="A12" s="79"/>
      <c r="B12" s="79"/>
      <c r="C12" s="2" t="s">
        <v>127</v>
      </c>
      <c r="D12" s="2" t="s">
        <v>164</v>
      </c>
    </row>
    <row r="13" spans="1:4" ht="16.5" customHeight="1">
      <c r="A13" s="109">
        <v>1</v>
      </c>
      <c r="B13" s="109"/>
      <c r="C13" s="3">
        <v>2</v>
      </c>
      <c r="D13" s="57">
        <v>3</v>
      </c>
    </row>
    <row r="14" spans="1:5" ht="24.75" customHeight="1">
      <c r="A14" s="105" t="s">
        <v>167</v>
      </c>
      <c r="B14" s="105"/>
      <c r="C14" s="12">
        <f>C16</f>
        <v>544500</v>
      </c>
      <c r="D14" s="12">
        <f>D16</f>
        <v>598950</v>
      </c>
      <c r="E14" s="26"/>
    </row>
    <row r="15" spans="1:4" ht="18.75">
      <c r="A15" s="105" t="s">
        <v>38</v>
      </c>
      <c r="B15" s="105"/>
      <c r="C15" s="7"/>
      <c r="D15" s="61"/>
    </row>
    <row r="16" spans="1:7" ht="39" customHeight="1">
      <c r="A16" s="105" t="s">
        <v>173</v>
      </c>
      <c r="B16" s="105"/>
      <c r="C16" s="7">
        <f>C17</f>
        <v>544500</v>
      </c>
      <c r="D16" s="7">
        <f>D17</f>
        <v>598950</v>
      </c>
      <c r="G16" s="26"/>
    </row>
    <row r="17" spans="1:4" ht="112.5" customHeight="1">
      <c r="A17" s="105" t="s">
        <v>174</v>
      </c>
      <c r="B17" s="105"/>
      <c r="C17" s="7">
        <f>Прил9!F31</f>
        <v>544500</v>
      </c>
      <c r="D17" s="7">
        <f>Прил9!G31</f>
        <v>598950</v>
      </c>
    </row>
  </sheetData>
  <sheetProtection/>
  <mergeCells count="9">
    <mergeCell ref="A17:B17"/>
    <mergeCell ref="C11:D11"/>
    <mergeCell ref="A11:B12"/>
    <mergeCell ref="A9:D9"/>
    <mergeCell ref="A10:D10"/>
    <mergeCell ref="A13:B13"/>
    <mergeCell ref="A14:B14"/>
    <mergeCell ref="A15:B15"/>
    <mergeCell ref="A16:B16"/>
  </mergeCells>
  <printOptions/>
  <pageMargins left="1.1811023622047245" right="0.5905511811023623" top="0.7874015748031497" bottom="0.7874015748031497" header="0.15748031496062992" footer="0.15748031496062992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85" zoomScaleNormal="85" zoomScaleSheetLayoutView="85" zoomScalePageLayoutView="0" workbookViewId="0" topLeftCell="A1">
      <selection activeCell="M12" sqref="M12"/>
    </sheetView>
  </sheetViews>
  <sheetFormatPr defaultColWidth="9.140625" defaultRowHeight="12.75"/>
  <cols>
    <col min="1" max="1" width="31.00390625" style="1" customWidth="1"/>
    <col min="2" max="2" width="27.28125" style="1" customWidth="1"/>
    <col min="3" max="3" width="25.7109375" style="1" customWidth="1"/>
    <col min="4" max="4" width="2.7109375" style="1" customWidth="1"/>
    <col min="5" max="16384" width="9.140625" style="1" customWidth="1"/>
  </cols>
  <sheetData>
    <row r="1" ht="18.75">
      <c r="B1" s="41" t="s">
        <v>7</v>
      </c>
    </row>
    <row r="2" ht="18.75">
      <c r="B2" s="41" t="s">
        <v>4</v>
      </c>
    </row>
    <row r="3" ht="18.75">
      <c r="B3" s="41" t="s">
        <v>138</v>
      </c>
    </row>
    <row r="4" ht="18.75">
      <c r="B4" s="41" t="s">
        <v>137</v>
      </c>
    </row>
    <row r="5" ht="18.75">
      <c r="B5" s="41" t="s">
        <v>5</v>
      </c>
    </row>
    <row r="6" ht="18.75">
      <c r="B6" s="41" t="s">
        <v>6</v>
      </c>
    </row>
    <row r="7" ht="18.75">
      <c r="B7" s="41" t="s">
        <v>154</v>
      </c>
    </row>
    <row r="8" spans="2:3" ht="18.75">
      <c r="B8" s="41" t="s">
        <v>152</v>
      </c>
      <c r="C8" s="41"/>
    </row>
    <row r="9" ht="18.75">
      <c r="B9" s="25"/>
    </row>
    <row r="10" spans="1:3" ht="78.75" customHeight="1">
      <c r="A10" s="77" t="s">
        <v>161</v>
      </c>
      <c r="B10" s="78"/>
      <c r="C10" s="78"/>
    </row>
    <row r="11" ht="24" customHeight="1">
      <c r="C11" s="6" t="s">
        <v>63</v>
      </c>
    </row>
    <row r="12" spans="1:3" ht="118.5" customHeight="1">
      <c r="A12" s="2" t="s">
        <v>62</v>
      </c>
      <c r="B12" s="2" t="s">
        <v>2</v>
      </c>
      <c r="C12" s="2" t="s">
        <v>159</v>
      </c>
    </row>
    <row r="13" spans="1:3" ht="13.5" customHeight="1">
      <c r="A13" s="3">
        <v>1</v>
      </c>
      <c r="B13" s="3">
        <v>2</v>
      </c>
      <c r="C13" s="3">
        <v>3</v>
      </c>
    </row>
    <row r="14" spans="1:3" ht="129.75" customHeight="1">
      <c r="A14" s="20" t="s">
        <v>60</v>
      </c>
      <c r="B14" s="48" t="s">
        <v>59</v>
      </c>
      <c r="C14" s="21">
        <v>100</v>
      </c>
    </row>
  </sheetData>
  <sheetProtection/>
  <mergeCells count="1">
    <mergeCell ref="A10:C10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7.8515625" style="1" customWidth="1"/>
    <col min="2" max="2" width="28.28125" style="1" customWidth="1"/>
    <col min="3" max="3" width="48.28125" style="1" customWidth="1"/>
    <col min="4" max="4" width="2.7109375" style="1" customWidth="1"/>
    <col min="5" max="16384" width="9.140625" style="1" customWidth="1"/>
  </cols>
  <sheetData>
    <row r="1" ht="18.75">
      <c r="B1" s="56" t="s">
        <v>76</v>
      </c>
    </row>
    <row r="2" ht="18.75">
      <c r="B2" s="56" t="s">
        <v>4</v>
      </c>
    </row>
    <row r="3" ht="18.75">
      <c r="B3" s="56" t="s">
        <v>138</v>
      </c>
    </row>
    <row r="4" ht="18.75">
      <c r="B4" s="56" t="s">
        <v>137</v>
      </c>
    </row>
    <row r="5" ht="18.75">
      <c r="B5" s="56" t="s">
        <v>5</v>
      </c>
    </row>
    <row r="6" ht="18.75">
      <c r="B6" s="56" t="s">
        <v>6</v>
      </c>
    </row>
    <row r="7" ht="18.75">
      <c r="B7" s="56" t="s">
        <v>154</v>
      </c>
    </row>
    <row r="8" ht="18.75">
      <c r="B8" s="56" t="s">
        <v>152</v>
      </c>
    </row>
    <row r="10" spans="1:3" ht="73.5" customHeight="1">
      <c r="A10" s="82" t="s">
        <v>160</v>
      </c>
      <c r="B10" s="83"/>
      <c r="C10" s="83"/>
    </row>
    <row r="12" spans="1:3" ht="56.25">
      <c r="A12" s="2" t="s">
        <v>64</v>
      </c>
      <c r="B12" s="2" t="s">
        <v>65</v>
      </c>
      <c r="C12" s="2" t="s">
        <v>0</v>
      </c>
    </row>
    <row r="13" spans="1:3" ht="16.5" customHeight="1">
      <c r="A13" s="3">
        <v>1</v>
      </c>
      <c r="B13" s="3">
        <v>2</v>
      </c>
      <c r="C13" s="3">
        <v>3</v>
      </c>
    </row>
    <row r="14" spans="1:3" ht="55.5" customHeight="1">
      <c r="A14" s="5">
        <v>395</v>
      </c>
      <c r="B14" s="5"/>
      <c r="C14" s="4" t="s">
        <v>157</v>
      </c>
    </row>
    <row r="15" spans="1:3" ht="37.5">
      <c r="A15" s="5">
        <v>395</v>
      </c>
      <c r="B15" s="5" t="s">
        <v>66</v>
      </c>
      <c r="C15" s="4" t="s">
        <v>8</v>
      </c>
    </row>
    <row r="16" spans="1:3" ht="37.5">
      <c r="A16" s="5">
        <v>395</v>
      </c>
      <c r="B16" s="5" t="s">
        <v>67</v>
      </c>
      <c r="C16" s="4" t="s">
        <v>9</v>
      </c>
    </row>
    <row r="17" spans="1:3" ht="21.75" customHeight="1">
      <c r="A17" s="5">
        <v>395</v>
      </c>
      <c r="B17" s="5" t="s">
        <v>68</v>
      </c>
      <c r="C17" s="4" t="s">
        <v>10</v>
      </c>
    </row>
    <row r="18" spans="1:3" ht="35.25" customHeight="1">
      <c r="A18" s="5">
        <v>395</v>
      </c>
      <c r="B18" s="5" t="s">
        <v>69</v>
      </c>
      <c r="C18" s="4" t="s">
        <v>11</v>
      </c>
    </row>
    <row r="19" spans="1:3" ht="37.5">
      <c r="A19" s="5">
        <v>395</v>
      </c>
      <c r="B19" s="5" t="s">
        <v>70</v>
      </c>
      <c r="C19" s="4" t="s">
        <v>12</v>
      </c>
    </row>
    <row r="20" spans="1:3" ht="73.5" customHeight="1">
      <c r="A20" s="5">
        <v>395</v>
      </c>
      <c r="B20" s="5" t="s">
        <v>71</v>
      </c>
      <c r="C20" s="4" t="s">
        <v>13</v>
      </c>
    </row>
    <row r="21" spans="1:3" ht="20.25" customHeight="1">
      <c r="A21" s="5">
        <v>395</v>
      </c>
      <c r="B21" s="5" t="s">
        <v>72</v>
      </c>
      <c r="C21" s="4" t="s">
        <v>14</v>
      </c>
    </row>
    <row r="22" spans="1:3" ht="37.5" customHeight="1">
      <c r="A22" s="5">
        <v>395</v>
      </c>
      <c r="B22" s="5" t="s">
        <v>73</v>
      </c>
      <c r="C22" s="4" t="s">
        <v>15</v>
      </c>
    </row>
    <row r="23" spans="1:3" ht="37.5">
      <c r="A23" s="5">
        <v>395</v>
      </c>
      <c r="B23" s="5" t="s">
        <v>74</v>
      </c>
      <c r="C23" s="4" t="s">
        <v>16</v>
      </c>
    </row>
    <row r="24" spans="1:3" ht="75.75" customHeight="1">
      <c r="A24" s="5">
        <v>395</v>
      </c>
      <c r="B24" s="5" t="s">
        <v>75</v>
      </c>
      <c r="C24" s="4" t="s">
        <v>17</v>
      </c>
    </row>
  </sheetData>
  <sheetProtection/>
  <mergeCells count="1">
    <mergeCell ref="A10:C10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36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2.421875" style="1" customWidth="1"/>
    <col min="2" max="2" width="35.00390625" style="1" customWidth="1"/>
    <col min="3" max="3" width="16.421875" style="1" customWidth="1"/>
    <col min="4" max="4" width="2.7109375" style="1" customWidth="1"/>
    <col min="5" max="16384" width="9.140625" style="1" customWidth="1"/>
  </cols>
  <sheetData>
    <row r="1" ht="18.75">
      <c r="A1" s="53" t="s">
        <v>131</v>
      </c>
    </row>
    <row r="2" spans="1:3" ht="18.75">
      <c r="A2" s="53" t="s">
        <v>4</v>
      </c>
      <c r="C2" s="22"/>
    </row>
    <row r="3" ht="18.75">
      <c r="A3" s="53" t="s">
        <v>138</v>
      </c>
    </row>
    <row r="4" ht="18.75">
      <c r="A4" s="53" t="s">
        <v>137</v>
      </c>
    </row>
    <row r="5" spans="1:3" ht="18.75">
      <c r="A5" s="53" t="s">
        <v>5</v>
      </c>
      <c r="C5" s="22"/>
    </row>
    <row r="6" spans="1:3" ht="18.75">
      <c r="A6" s="53" t="s">
        <v>6</v>
      </c>
      <c r="C6" s="22"/>
    </row>
    <row r="7" ht="18.75">
      <c r="A7" s="53" t="s">
        <v>154</v>
      </c>
    </row>
    <row r="8" ht="18.75">
      <c r="A8" s="53" t="s">
        <v>152</v>
      </c>
    </row>
    <row r="10" spans="1:3" ht="76.5" customHeight="1">
      <c r="A10" s="82" t="s">
        <v>181</v>
      </c>
      <c r="B10" s="83"/>
      <c r="C10" s="83"/>
    </row>
    <row r="11" ht="18.75">
      <c r="C11" s="6" t="s">
        <v>18</v>
      </c>
    </row>
    <row r="12" spans="1:3" ht="60" customHeight="1">
      <c r="A12" s="2" t="s">
        <v>2</v>
      </c>
      <c r="B12" s="2" t="s">
        <v>19</v>
      </c>
      <c r="C12" s="2" t="s">
        <v>20</v>
      </c>
    </row>
    <row r="13" spans="1:3" ht="13.5" customHeight="1">
      <c r="A13" s="3">
        <v>1</v>
      </c>
      <c r="B13" s="3">
        <v>2</v>
      </c>
      <c r="C13" s="3">
        <v>3</v>
      </c>
    </row>
    <row r="14" spans="1:3" ht="34.5" customHeight="1">
      <c r="A14" s="3" t="s">
        <v>105</v>
      </c>
      <c r="B14" s="50" t="s">
        <v>106</v>
      </c>
      <c r="C14" s="51">
        <f>C15+C19</f>
        <v>168019.4</v>
      </c>
    </row>
    <row r="15" spans="1:3" ht="56.25" customHeight="1">
      <c r="A15" s="3" t="s">
        <v>107</v>
      </c>
      <c r="B15" s="50" t="s">
        <v>108</v>
      </c>
      <c r="C15" s="51">
        <f>C16</f>
        <v>148619.4</v>
      </c>
    </row>
    <row r="16" spans="1:3" ht="36" customHeight="1">
      <c r="A16" s="3" t="s">
        <v>109</v>
      </c>
      <c r="B16" s="50" t="s">
        <v>110</v>
      </c>
      <c r="C16" s="51">
        <f>C17</f>
        <v>148619.4</v>
      </c>
    </row>
    <row r="17" spans="1:3" ht="54.75" customHeight="1">
      <c r="A17" s="3" t="s">
        <v>111</v>
      </c>
      <c r="B17" s="50" t="s">
        <v>112</v>
      </c>
      <c r="C17" s="51">
        <f>C18</f>
        <v>148619.4</v>
      </c>
    </row>
    <row r="18" spans="1:3" ht="93" customHeight="1">
      <c r="A18" s="3" t="s">
        <v>113</v>
      </c>
      <c r="B18" s="50" t="s">
        <v>50</v>
      </c>
      <c r="C18" s="51">
        <v>148619.4</v>
      </c>
    </row>
    <row r="19" spans="1:3" ht="38.25" customHeight="1">
      <c r="A19" s="5" t="s">
        <v>114</v>
      </c>
      <c r="B19" s="4" t="s">
        <v>115</v>
      </c>
      <c r="C19" s="51">
        <f>C21+C23+C25</f>
        <v>19400</v>
      </c>
    </row>
    <row r="20" spans="1:6" ht="223.5" customHeight="1">
      <c r="A20" s="5" t="s">
        <v>116</v>
      </c>
      <c r="B20" s="4" t="s">
        <v>117</v>
      </c>
      <c r="C20" s="51">
        <f>C21</f>
        <v>2400</v>
      </c>
      <c r="F20" s="1">
        <v>3</v>
      </c>
    </row>
    <row r="21" spans="1:6" ht="241.5" customHeight="1">
      <c r="A21" s="5" t="s">
        <v>118</v>
      </c>
      <c r="B21" s="52" t="s">
        <v>44</v>
      </c>
      <c r="C21" s="51">
        <v>2400</v>
      </c>
      <c r="F21" s="1">
        <v>4</v>
      </c>
    </row>
    <row r="22" spans="1:6" ht="128.25" customHeight="1">
      <c r="A22" s="5" t="s">
        <v>119</v>
      </c>
      <c r="B22" s="4" t="s">
        <v>120</v>
      </c>
      <c r="C22" s="51">
        <f>C23</f>
        <v>3800</v>
      </c>
      <c r="F22" s="1">
        <v>3</v>
      </c>
    </row>
    <row r="23" spans="1:6" ht="183" customHeight="1">
      <c r="A23" s="5" t="s">
        <v>121</v>
      </c>
      <c r="B23" s="4" t="s">
        <v>86</v>
      </c>
      <c r="C23" s="51">
        <v>3800</v>
      </c>
      <c r="F23" s="1">
        <v>4</v>
      </c>
    </row>
    <row r="24" spans="1:6" ht="111" customHeight="1">
      <c r="A24" s="5" t="s">
        <v>122</v>
      </c>
      <c r="B24" s="4" t="s">
        <v>123</v>
      </c>
      <c r="C24" s="51">
        <f>C25</f>
        <v>13200</v>
      </c>
      <c r="F24" s="1">
        <v>3</v>
      </c>
    </row>
    <row r="25" spans="1:6" ht="166.5" customHeight="1">
      <c r="A25" s="5" t="s">
        <v>124</v>
      </c>
      <c r="B25" s="4" t="s">
        <v>56</v>
      </c>
      <c r="C25" s="51">
        <v>13200</v>
      </c>
      <c r="F25" s="1">
        <v>4</v>
      </c>
    </row>
    <row r="26" spans="1:7" ht="36.75" customHeight="1">
      <c r="A26" s="14" t="s">
        <v>21</v>
      </c>
      <c r="B26" s="8" t="s">
        <v>22</v>
      </c>
      <c r="C26" s="7">
        <f>C27</f>
        <v>39097933.5</v>
      </c>
      <c r="G26" s="1">
        <v>1</v>
      </c>
    </row>
    <row r="27" spans="1:7" ht="75" customHeight="1">
      <c r="A27" s="14" t="s">
        <v>40</v>
      </c>
      <c r="B27" s="8" t="s">
        <v>39</v>
      </c>
      <c r="C27" s="7">
        <f>C28</f>
        <v>39097933.5</v>
      </c>
      <c r="G27" s="1">
        <v>2</v>
      </c>
    </row>
    <row r="28" spans="1:7" ht="72" customHeight="1">
      <c r="A28" s="67" t="s">
        <v>139</v>
      </c>
      <c r="B28" s="8" t="s">
        <v>23</v>
      </c>
      <c r="C28" s="7">
        <f>C29+C30</f>
        <v>39097933.5</v>
      </c>
      <c r="G28" s="1">
        <v>3</v>
      </c>
    </row>
    <row r="29" spans="1:7" ht="166.5" customHeight="1">
      <c r="A29" s="68" t="s">
        <v>140</v>
      </c>
      <c r="B29" s="8" t="s">
        <v>84</v>
      </c>
      <c r="C29" s="7">
        <v>38529633.5</v>
      </c>
      <c r="G29" s="1">
        <v>5</v>
      </c>
    </row>
    <row r="30" spans="1:7" ht="72.75" customHeight="1">
      <c r="A30" s="68" t="s">
        <v>141</v>
      </c>
      <c r="B30" s="8" t="s">
        <v>83</v>
      </c>
      <c r="C30" s="7">
        <f>C31</f>
        <v>568300</v>
      </c>
      <c r="G30" s="1">
        <v>4</v>
      </c>
    </row>
    <row r="31" spans="1:7" ht="90.75" customHeight="1">
      <c r="A31" s="68" t="s">
        <v>142</v>
      </c>
      <c r="B31" s="8" t="s">
        <v>80</v>
      </c>
      <c r="C31" s="7">
        <v>568300</v>
      </c>
      <c r="G31" s="1">
        <v>5</v>
      </c>
    </row>
    <row r="32" spans="1:3" ht="18.75">
      <c r="A32" s="8"/>
      <c r="B32" s="8" t="s">
        <v>24</v>
      </c>
      <c r="C32" s="7">
        <f>C26+C14</f>
        <v>39265952.9</v>
      </c>
    </row>
    <row r="34" ht="18.75">
      <c r="C34" s="26"/>
    </row>
    <row r="36" ht="18.75">
      <c r="C36" s="26"/>
    </row>
  </sheetData>
  <sheetProtection/>
  <mergeCells count="1">
    <mergeCell ref="A10:C10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37"/>
  <sheetViews>
    <sheetView zoomScale="70" zoomScaleNormal="70" zoomScaleSheetLayoutView="70" zoomScalePageLayoutView="0" workbookViewId="0" topLeftCell="A1">
      <selection activeCell="B1" sqref="B1"/>
    </sheetView>
  </sheetViews>
  <sheetFormatPr defaultColWidth="9.140625" defaultRowHeight="12.75"/>
  <cols>
    <col min="1" max="1" width="31.57421875" style="1" customWidth="1"/>
    <col min="2" max="2" width="22.7109375" style="1" customWidth="1"/>
    <col min="3" max="3" width="15.00390625" style="1" customWidth="1"/>
    <col min="4" max="4" width="15.28125" style="1" customWidth="1"/>
    <col min="5" max="16384" width="9.140625" style="1" customWidth="1"/>
  </cols>
  <sheetData>
    <row r="1" ht="18.75">
      <c r="A1" s="53" t="s">
        <v>132</v>
      </c>
    </row>
    <row r="2" spans="1:3" ht="18.75">
      <c r="A2" s="53" t="s">
        <v>4</v>
      </c>
      <c r="C2" s="22"/>
    </row>
    <row r="3" ht="18.75">
      <c r="A3" s="53" t="s">
        <v>138</v>
      </c>
    </row>
    <row r="4" ht="18.75">
      <c r="A4" s="53" t="s">
        <v>137</v>
      </c>
    </row>
    <row r="5" spans="1:3" ht="18.75">
      <c r="A5" s="53" t="s">
        <v>5</v>
      </c>
      <c r="C5" s="22"/>
    </row>
    <row r="6" spans="1:3" ht="18.75">
      <c r="A6" s="53" t="s">
        <v>6</v>
      </c>
      <c r="C6" s="22"/>
    </row>
    <row r="7" ht="18.75">
      <c r="A7" s="53" t="s">
        <v>154</v>
      </c>
    </row>
    <row r="8" ht="18.75">
      <c r="A8" s="53" t="s">
        <v>152</v>
      </c>
    </row>
    <row r="10" spans="1:4" ht="94.5" customHeight="1">
      <c r="A10" s="82" t="s">
        <v>182</v>
      </c>
      <c r="B10" s="82"/>
      <c r="C10" s="82"/>
      <c r="D10" s="82"/>
    </row>
    <row r="11" ht="18.75">
      <c r="D11" s="6" t="s">
        <v>18</v>
      </c>
    </row>
    <row r="12" spans="1:4" ht="39.75" customHeight="1">
      <c r="A12" s="84" t="s">
        <v>2</v>
      </c>
      <c r="B12" s="84" t="s">
        <v>19</v>
      </c>
      <c r="C12" s="79" t="s">
        <v>20</v>
      </c>
      <c r="D12" s="79"/>
    </row>
    <row r="13" spans="1:4" ht="27" customHeight="1">
      <c r="A13" s="85"/>
      <c r="B13" s="85"/>
      <c r="C13" s="3" t="s">
        <v>127</v>
      </c>
      <c r="D13" s="3" t="s">
        <v>164</v>
      </c>
    </row>
    <row r="14" spans="1:4" ht="18.75" customHeight="1">
      <c r="A14" s="3">
        <v>1</v>
      </c>
      <c r="B14" s="3">
        <v>2</v>
      </c>
      <c r="C14" s="3">
        <v>3</v>
      </c>
      <c r="D14" s="3">
        <v>4</v>
      </c>
    </row>
    <row r="15" spans="1:4" ht="57" customHeight="1">
      <c r="A15" s="3" t="s">
        <v>105</v>
      </c>
      <c r="B15" s="50" t="s">
        <v>106</v>
      </c>
      <c r="C15" s="51">
        <f>C16+C20</f>
        <v>168019.4</v>
      </c>
      <c r="D15" s="51">
        <f>D16+D20</f>
        <v>168019.4</v>
      </c>
    </row>
    <row r="16" spans="1:4" ht="93" customHeight="1">
      <c r="A16" s="3" t="s">
        <v>107</v>
      </c>
      <c r="B16" s="50" t="s">
        <v>108</v>
      </c>
      <c r="C16" s="51">
        <f aca="true" t="shared" si="0" ref="C16:D18">C17</f>
        <v>148619.4</v>
      </c>
      <c r="D16" s="51">
        <f t="shared" si="0"/>
        <v>148619.4</v>
      </c>
    </row>
    <row r="17" spans="1:4" ht="56.25" customHeight="1">
      <c r="A17" s="3" t="s">
        <v>109</v>
      </c>
      <c r="B17" s="50" t="s">
        <v>110</v>
      </c>
      <c r="C17" s="51">
        <f t="shared" si="0"/>
        <v>148619.4</v>
      </c>
      <c r="D17" s="51">
        <f t="shared" si="0"/>
        <v>148619.4</v>
      </c>
    </row>
    <row r="18" spans="1:4" ht="57" customHeight="1">
      <c r="A18" s="3" t="s">
        <v>111</v>
      </c>
      <c r="B18" s="50" t="s">
        <v>112</v>
      </c>
      <c r="C18" s="51">
        <f t="shared" si="0"/>
        <v>148619.4</v>
      </c>
      <c r="D18" s="51">
        <f t="shared" si="0"/>
        <v>148619.4</v>
      </c>
    </row>
    <row r="19" spans="1:4" ht="150" customHeight="1">
      <c r="A19" s="3" t="s">
        <v>113</v>
      </c>
      <c r="B19" s="50" t="s">
        <v>50</v>
      </c>
      <c r="C19" s="51">
        <v>148619.4</v>
      </c>
      <c r="D19" s="51">
        <v>148619.4</v>
      </c>
    </row>
    <row r="20" spans="1:4" ht="54" customHeight="1">
      <c r="A20" s="5" t="s">
        <v>114</v>
      </c>
      <c r="B20" s="4" t="s">
        <v>115</v>
      </c>
      <c r="C20" s="51">
        <f>C22+C24+C26</f>
        <v>19400</v>
      </c>
      <c r="D20" s="51">
        <f>D22+D24+D26</f>
        <v>19400</v>
      </c>
    </row>
    <row r="21" spans="1:4" ht="371.25" customHeight="1">
      <c r="A21" s="5" t="s">
        <v>116</v>
      </c>
      <c r="B21" s="4" t="s">
        <v>117</v>
      </c>
      <c r="C21" s="51">
        <f>C22</f>
        <v>2400</v>
      </c>
      <c r="D21" s="51">
        <f>D22</f>
        <v>2400</v>
      </c>
    </row>
    <row r="22" spans="1:4" ht="409.5" customHeight="1">
      <c r="A22" s="5" t="s">
        <v>118</v>
      </c>
      <c r="B22" s="52" t="s">
        <v>44</v>
      </c>
      <c r="C22" s="51">
        <v>2400</v>
      </c>
      <c r="D22" s="51">
        <v>2400</v>
      </c>
    </row>
    <row r="23" spans="1:4" ht="186.75" customHeight="1">
      <c r="A23" s="5" t="s">
        <v>119</v>
      </c>
      <c r="B23" s="4" t="s">
        <v>120</v>
      </c>
      <c r="C23" s="51">
        <f>C24</f>
        <v>3800</v>
      </c>
      <c r="D23" s="51">
        <f>D24</f>
        <v>3800</v>
      </c>
    </row>
    <row r="24" spans="1:4" ht="316.5" customHeight="1">
      <c r="A24" s="5" t="s">
        <v>121</v>
      </c>
      <c r="B24" s="4" t="s">
        <v>86</v>
      </c>
      <c r="C24" s="51">
        <v>3800</v>
      </c>
      <c r="D24" s="51">
        <v>3800</v>
      </c>
    </row>
    <row r="25" spans="1:4" ht="221.25" customHeight="1">
      <c r="A25" s="5" t="s">
        <v>122</v>
      </c>
      <c r="B25" s="4" t="s">
        <v>123</v>
      </c>
      <c r="C25" s="51">
        <f>C26</f>
        <v>13200</v>
      </c>
      <c r="D25" s="51">
        <f>D26</f>
        <v>13200</v>
      </c>
    </row>
    <row r="26" spans="1:4" ht="315.75" customHeight="1">
      <c r="A26" s="5" t="s">
        <v>124</v>
      </c>
      <c r="B26" s="4" t="s">
        <v>56</v>
      </c>
      <c r="C26" s="51">
        <v>13200</v>
      </c>
      <c r="D26" s="51">
        <v>13200</v>
      </c>
    </row>
    <row r="27" spans="1:7" ht="56.25" customHeight="1">
      <c r="A27" s="14" t="s">
        <v>21</v>
      </c>
      <c r="B27" s="8" t="s">
        <v>22</v>
      </c>
      <c r="C27" s="7">
        <f>C28</f>
        <v>40565065.4</v>
      </c>
      <c r="D27" s="7">
        <f>D28</f>
        <v>42216679.8</v>
      </c>
      <c r="G27" s="1">
        <v>1</v>
      </c>
    </row>
    <row r="28" spans="1:7" ht="130.5" customHeight="1">
      <c r="A28" s="14" t="s">
        <v>40</v>
      </c>
      <c r="B28" s="8" t="s">
        <v>39</v>
      </c>
      <c r="C28" s="7">
        <f>C29</f>
        <v>40565065.4</v>
      </c>
      <c r="D28" s="7">
        <f>D29</f>
        <v>42216679.8</v>
      </c>
      <c r="G28" s="1">
        <v>2</v>
      </c>
    </row>
    <row r="29" spans="1:7" ht="128.25" customHeight="1">
      <c r="A29" s="14" t="s">
        <v>139</v>
      </c>
      <c r="B29" s="8" t="s">
        <v>23</v>
      </c>
      <c r="C29" s="7">
        <f>C30+C31</f>
        <v>40565065.4</v>
      </c>
      <c r="D29" s="7">
        <f>D30+D31</f>
        <v>42216679.8</v>
      </c>
      <c r="G29" s="1">
        <v>3</v>
      </c>
    </row>
    <row r="30" spans="1:7" ht="316.5" customHeight="1">
      <c r="A30" s="68" t="s">
        <v>140</v>
      </c>
      <c r="B30" s="8" t="s">
        <v>84</v>
      </c>
      <c r="C30" s="7">
        <v>39942865.4</v>
      </c>
      <c r="D30" s="7">
        <v>41540679.8</v>
      </c>
      <c r="G30" s="1">
        <v>5</v>
      </c>
    </row>
    <row r="31" spans="1:7" ht="147" customHeight="1">
      <c r="A31" s="68" t="s">
        <v>141</v>
      </c>
      <c r="B31" s="8" t="s">
        <v>83</v>
      </c>
      <c r="C31" s="7">
        <f>C32</f>
        <v>622200</v>
      </c>
      <c r="D31" s="7">
        <f>D32</f>
        <v>676000</v>
      </c>
      <c r="G31" s="1">
        <v>4</v>
      </c>
    </row>
    <row r="32" spans="1:7" ht="186" customHeight="1">
      <c r="A32" s="68" t="s">
        <v>142</v>
      </c>
      <c r="B32" s="8" t="s">
        <v>80</v>
      </c>
      <c r="C32" s="7">
        <v>622200</v>
      </c>
      <c r="D32" s="7">
        <v>676000</v>
      </c>
      <c r="G32" s="1">
        <v>5</v>
      </c>
    </row>
    <row r="33" spans="1:4" ht="37.5">
      <c r="A33" s="67"/>
      <c r="B33" s="8" t="s">
        <v>24</v>
      </c>
      <c r="C33" s="7">
        <f>C27+C15</f>
        <v>40733084.8</v>
      </c>
      <c r="D33" s="7">
        <f>D27+D15</f>
        <v>42384699.199999996</v>
      </c>
    </row>
    <row r="35" ht="18.75">
      <c r="C35" s="26"/>
    </row>
    <row r="37" ht="18.75">
      <c r="C37" s="26"/>
    </row>
  </sheetData>
  <sheetProtection/>
  <mergeCells count="4">
    <mergeCell ref="C12:D12"/>
    <mergeCell ref="B12:B13"/>
    <mergeCell ref="A12:A13"/>
    <mergeCell ref="A10:D10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421875" style="1" customWidth="1"/>
    <col min="2" max="2" width="9.00390625" style="1" customWidth="1"/>
    <col min="3" max="3" width="10.7109375" style="1" customWidth="1"/>
    <col min="4" max="4" width="16.7109375" style="1" customWidth="1"/>
    <col min="5" max="5" width="7.421875" style="1" customWidth="1"/>
    <col min="6" max="6" width="15.57421875" style="1" bestFit="1" customWidth="1"/>
    <col min="7" max="9" width="9.140625" style="1" customWidth="1"/>
    <col min="10" max="11" width="12.421875" style="1" bestFit="1" customWidth="1"/>
    <col min="12" max="16384" width="9.140625" style="1" customWidth="1"/>
  </cols>
  <sheetData>
    <row r="1" ht="18.75">
      <c r="A1" s="59" t="s">
        <v>98</v>
      </c>
    </row>
    <row r="2" spans="1:3" ht="18.75">
      <c r="A2" s="59" t="s">
        <v>4</v>
      </c>
      <c r="C2" s="22"/>
    </row>
    <row r="3" ht="18.75">
      <c r="A3" s="59" t="s">
        <v>138</v>
      </c>
    </row>
    <row r="4" ht="18.75">
      <c r="A4" s="59" t="s">
        <v>137</v>
      </c>
    </row>
    <row r="5" spans="1:3" ht="18.75">
      <c r="A5" s="59" t="s">
        <v>5</v>
      </c>
      <c r="C5" s="22"/>
    </row>
    <row r="6" spans="1:3" ht="18.75">
      <c r="A6" s="59" t="s">
        <v>6</v>
      </c>
      <c r="C6" s="22"/>
    </row>
    <row r="7" ht="18.75">
      <c r="A7" s="59" t="s">
        <v>154</v>
      </c>
    </row>
    <row r="8" ht="18.75">
      <c r="A8" s="59" t="s">
        <v>152</v>
      </c>
    </row>
    <row r="9" spans="1:5" ht="65.25" customHeight="1">
      <c r="A9" s="82" t="s">
        <v>162</v>
      </c>
      <c r="B9" s="82"/>
      <c r="C9" s="82"/>
      <c r="D9" s="82"/>
      <c r="E9" s="15"/>
    </row>
    <row r="10" spans="4:5" ht="18.75">
      <c r="D10" s="6" t="s">
        <v>18</v>
      </c>
      <c r="E10" s="6"/>
    </row>
    <row r="11" spans="1:5" ht="76.5" customHeight="1">
      <c r="A11" s="88" t="s">
        <v>29</v>
      </c>
      <c r="B11" s="86" t="s">
        <v>2</v>
      </c>
      <c r="C11" s="87"/>
      <c r="D11" s="84" t="s">
        <v>20</v>
      </c>
      <c r="E11" s="16"/>
    </row>
    <row r="12" spans="1:5" ht="18.75" customHeight="1">
      <c r="A12" s="89"/>
      <c r="B12" s="2" t="s">
        <v>25</v>
      </c>
      <c r="C12" s="2" t="s">
        <v>26</v>
      </c>
      <c r="D12" s="85"/>
      <c r="E12" s="19"/>
    </row>
    <row r="13" spans="1:5" ht="15" customHeight="1">
      <c r="A13" s="28">
        <v>1</v>
      </c>
      <c r="B13" s="9">
        <v>2</v>
      </c>
      <c r="C13" s="9">
        <v>3</v>
      </c>
      <c r="D13" s="9">
        <v>4</v>
      </c>
      <c r="E13" s="17"/>
    </row>
    <row r="14" spans="1:5" ht="56.25" customHeight="1">
      <c r="A14" s="27" t="s">
        <v>157</v>
      </c>
      <c r="B14" s="11"/>
      <c r="C14" s="11"/>
      <c r="D14" s="7">
        <f>D15+D17</f>
        <v>39265952.9</v>
      </c>
      <c r="E14" s="18"/>
    </row>
    <row r="15" spans="1:6" ht="17.25" customHeight="1">
      <c r="A15" s="27" t="s">
        <v>30</v>
      </c>
      <c r="B15" s="11" t="s">
        <v>35</v>
      </c>
      <c r="C15" s="11" t="s">
        <v>36</v>
      </c>
      <c r="D15" s="7">
        <f>D16</f>
        <v>281432</v>
      </c>
      <c r="E15" s="18"/>
      <c r="F15" s="13"/>
    </row>
    <row r="16" spans="1:5" ht="19.5" customHeight="1">
      <c r="A16" s="27" t="s">
        <v>31</v>
      </c>
      <c r="B16" s="11" t="s">
        <v>35</v>
      </c>
      <c r="C16" s="11">
        <v>13</v>
      </c>
      <c r="D16" s="7">
        <f>Прил8!F16</f>
        <v>281432</v>
      </c>
      <c r="E16" s="18"/>
    </row>
    <row r="17" spans="1:5" ht="19.5" customHeight="1">
      <c r="A17" s="27" t="s">
        <v>32</v>
      </c>
      <c r="B17" s="11" t="s">
        <v>37</v>
      </c>
      <c r="C17" s="11" t="s">
        <v>36</v>
      </c>
      <c r="D17" s="7">
        <f>Прил8!F24</f>
        <v>38984520.9</v>
      </c>
      <c r="E17" s="18"/>
    </row>
    <row r="18" spans="1:5" ht="36" customHeight="1">
      <c r="A18" s="27" t="s">
        <v>33</v>
      </c>
      <c r="B18" s="11" t="s">
        <v>37</v>
      </c>
      <c r="C18" s="11" t="s">
        <v>37</v>
      </c>
      <c r="D18" s="7">
        <f>D17</f>
        <v>38984520.9</v>
      </c>
      <c r="E18" s="18"/>
    </row>
    <row r="19" spans="1:4" ht="18.75">
      <c r="A19" s="27" t="s">
        <v>34</v>
      </c>
      <c r="B19" s="10"/>
      <c r="C19" s="10"/>
      <c r="D19" s="7">
        <f>D14</f>
        <v>39265952.9</v>
      </c>
    </row>
    <row r="21" ht="18.75">
      <c r="D21" s="26"/>
    </row>
  </sheetData>
  <sheetProtection/>
  <mergeCells count="4">
    <mergeCell ref="A9:D9"/>
    <mergeCell ref="B11:C11"/>
    <mergeCell ref="A11:A12"/>
    <mergeCell ref="D11:D12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8.57421875" style="1" customWidth="1"/>
    <col min="2" max="2" width="7.8515625" style="1" customWidth="1"/>
    <col min="3" max="3" width="7.421875" style="1" customWidth="1"/>
    <col min="4" max="4" width="17.00390625" style="1" customWidth="1"/>
    <col min="5" max="5" width="15.57421875" style="1" customWidth="1"/>
    <col min="6" max="6" width="15.57421875" style="1" bestFit="1" customWidth="1"/>
    <col min="7" max="9" width="9.140625" style="1" customWidth="1"/>
    <col min="10" max="11" width="12.421875" style="1" bestFit="1" customWidth="1"/>
    <col min="12" max="16384" width="9.140625" style="1" customWidth="1"/>
  </cols>
  <sheetData>
    <row r="1" ht="18.75">
      <c r="A1" s="59" t="s">
        <v>99</v>
      </c>
    </row>
    <row r="2" spans="1:3" ht="18.75">
      <c r="A2" s="59" t="s">
        <v>4</v>
      </c>
      <c r="C2" s="22"/>
    </row>
    <row r="3" ht="18.75">
      <c r="A3" s="59" t="s">
        <v>138</v>
      </c>
    </row>
    <row r="4" ht="18.75">
      <c r="A4" s="59" t="s">
        <v>137</v>
      </c>
    </row>
    <row r="5" spans="1:3" ht="18.75">
      <c r="A5" s="59" t="s">
        <v>5</v>
      </c>
      <c r="C5" s="22"/>
    </row>
    <row r="6" spans="1:3" ht="18.75">
      <c r="A6" s="59" t="s">
        <v>6</v>
      </c>
      <c r="C6" s="22"/>
    </row>
    <row r="7" ht="18.75">
      <c r="A7" s="59" t="s">
        <v>154</v>
      </c>
    </row>
    <row r="8" ht="18.75">
      <c r="A8" s="59" t="s">
        <v>152</v>
      </c>
    </row>
    <row r="9" spans="1:5" ht="81.75" customHeight="1">
      <c r="A9" s="82" t="s">
        <v>163</v>
      </c>
      <c r="B9" s="82"/>
      <c r="C9" s="82"/>
      <c r="D9" s="82"/>
      <c r="E9" s="82"/>
    </row>
    <row r="10" ht="18.75">
      <c r="E10" s="6" t="s">
        <v>18</v>
      </c>
    </row>
    <row r="11" spans="1:5" ht="115.5" customHeight="1">
      <c r="A11" s="88" t="s">
        <v>29</v>
      </c>
      <c r="B11" s="86" t="s">
        <v>2</v>
      </c>
      <c r="C11" s="87"/>
      <c r="D11" s="79" t="s">
        <v>20</v>
      </c>
      <c r="E11" s="79"/>
    </row>
    <row r="12" spans="1:5" ht="18.75" customHeight="1">
      <c r="A12" s="89"/>
      <c r="B12" s="2" t="s">
        <v>25</v>
      </c>
      <c r="C12" s="2" t="s">
        <v>26</v>
      </c>
      <c r="D12" s="2" t="s">
        <v>127</v>
      </c>
      <c r="E12" s="60" t="s">
        <v>164</v>
      </c>
    </row>
    <row r="13" spans="1:5" ht="15" customHeight="1">
      <c r="A13" s="28">
        <v>1</v>
      </c>
      <c r="B13" s="9">
        <v>2</v>
      </c>
      <c r="C13" s="9">
        <v>3</v>
      </c>
      <c r="D13" s="3">
        <v>4</v>
      </c>
      <c r="E13" s="3">
        <v>5</v>
      </c>
    </row>
    <row r="14" spans="1:5" ht="57" customHeight="1">
      <c r="A14" s="27" t="s">
        <v>157</v>
      </c>
      <c r="B14" s="11"/>
      <c r="C14" s="11"/>
      <c r="D14" s="7">
        <f>D15+D17</f>
        <v>40713329.3</v>
      </c>
      <c r="E14" s="7">
        <f>E15+E17</f>
        <v>42342498.199999996</v>
      </c>
    </row>
    <row r="15" spans="1:6" ht="18.75" customHeight="1">
      <c r="A15" s="27" t="s">
        <v>30</v>
      </c>
      <c r="B15" s="11" t="s">
        <v>35</v>
      </c>
      <c r="C15" s="11" t="s">
        <v>36</v>
      </c>
      <c r="D15" s="7">
        <f>D16</f>
        <v>285600</v>
      </c>
      <c r="E15" s="7">
        <f>E16</f>
        <v>287960</v>
      </c>
      <c r="F15" s="13"/>
    </row>
    <row r="16" spans="1:5" ht="36" customHeight="1">
      <c r="A16" s="27" t="s">
        <v>31</v>
      </c>
      <c r="B16" s="11" t="s">
        <v>35</v>
      </c>
      <c r="C16" s="11">
        <v>13</v>
      </c>
      <c r="D16" s="7">
        <f>Прил9!F20</f>
        <v>285600</v>
      </c>
      <c r="E16" s="7">
        <f>Прил9!G20</f>
        <v>287960</v>
      </c>
    </row>
    <row r="17" spans="1:5" ht="19.5" customHeight="1">
      <c r="A17" s="27" t="s">
        <v>32</v>
      </c>
      <c r="B17" s="11" t="s">
        <v>37</v>
      </c>
      <c r="C17" s="11" t="s">
        <v>36</v>
      </c>
      <c r="D17" s="7">
        <f>Прил9!F24</f>
        <v>40427729.3</v>
      </c>
      <c r="E17" s="7">
        <f>Прил9!G24</f>
        <v>42054538.199999996</v>
      </c>
    </row>
    <row r="18" spans="1:5" ht="36" customHeight="1">
      <c r="A18" s="27" t="s">
        <v>33</v>
      </c>
      <c r="B18" s="11" t="s">
        <v>37</v>
      </c>
      <c r="C18" s="11" t="s">
        <v>37</v>
      </c>
      <c r="D18" s="7">
        <f>Прил9!F25</f>
        <v>40427729.3</v>
      </c>
      <c r="E18" s="7">
        <f>Прил9!G25</f>
        <v>42054538.199999996</v>
      </c>
    </row>
    <row r="19" spans="1:5" ht="18.75">
      <c r="A19" s="27" t="s">
        <v>34</v>
      </c>
      <c r="B19" s="10"/>
      <c r="C19" s="10"/>
      <c r="D19" s="7">
        <f>D14</f>
        <v>40713329.3</v>
      </c>
      <c r="E19" s="7">
        <f>E14</f>
        <v>42342498.199999996</v>
      </c>
    </row>
    <row r="21" ht="18.75">
      <c r="D21" s="26"/>
    </row>
  </sheetData>
  <sheetProtection/>
  <mergeCells count="4">
    <mergeCell ref="A11:A12"/>
    <mergeCell ref="B11:C11"/>
    <mergeCell ref="D11:E11"/>
    <mergeCell ref="A9:E9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38.421875" style="31" customWidth="1"/>
    <col min="2" max="2" width="3.8515625" style="31" customWidth="1"/>
    <col min="3" max="3" width="4.57421875" style="31" customWidth="1"/>
    <col min="4" max="4" width="17.140625" style="31" customWidth="1"/>
    <col min="5" max="5" width="5.00390625" style="31" customWidth="1"/>
    <col min="6" max="6" width="15.28125" style="31" customWidth="1"/>
    <col min="7" max="7" width="3.7109375" style="31" customWidth="1"/>
    <col min="8" max="8" width="9.7109375" style="31" bestFit="1" customWidth="1"/>
    <col min="9" max="9" width="9.140625" style="31" customWidth="1"/>
    <col min="10" max="10" width="15.421875" style="31" bestFit="1" customWidth="1"/>
    <col min="11" max="12" width="12.421875" style="31" bestFit="1" customWidth="1"/>
    <col min="13" max="16384" width="9.140625" style="31" customWidth="1"/>
  </cols>
  <sheetData>
    <row r="1" s="64" customFormat="1" ht="18.75">
      <c r="A1" s="62" t="s">
        <v>133</v>
      </c>
    </row>
    <row r="2" spans="1:3" s="64" customFormat="1" ht="18.75">
      <c r="A2" s="62" t="s">
        <v>4</v>
      </c>
      <c r="C2" s="63"/>
    </row>
    <row r="3" s="1" customFormat="1" ht="18.75">
      <c r="A3" s="62" t="s">
        <v>138</v>
      </c>
    </row>
    <row r="4" s="1" customFormat="1" ht="18.75">
      <c r="A4" s="62" t="s">
        <v>137</v>
      </c>
    </row>
    <row r="5" spans="1:3" s="64" customFormat="1" ht="18.75">
      <c r="A5" s="62" t="s">
        <v>5</v>
      </c>
      <c r="C5" s="63"/>
    </row>
    <row r="6" spans="1:3" s="64" customFormat="1" ht="18.75">
      <c r="A6" s="62" t="s">
        <v>6</v>
      </c>
      <c r="C6" s="63"/>
    </row>
    <row r="7" s="64" customFormat="1" ht="18.75">
      <c r="A7" s="62" t="s">
        <v>154</v>
      </c>
    </row>
    <row r="8" s="64" customFormat="1" ht="25.5" customHeight="1">
      <c r="A8" s="62" t="s">
        <v>152</v>
      </c>
    </row>
    <row r="9" spans="1:7" ht="106.5" customHeight="1">
      <c r="A9" s="90" t="s">
        <v>165</v>
      </c>
      <c r="B9" s="90"/>
      <c r="C9" s="90"/>
      <c r="D9" s="90"/>
      <c r="E9" s="90"/>
      <c r="F9" s="90"/>
      <c r="G9" s="32"/>
    </row>
    <row r="10" spans="6:7" ht="27" customHeight="1">
      <c r="F10" s="33" t="s">
        <v>18</v>
      </c>
      <c r="G10" s="33"/>
    </row>
    <row r="11" spans="1:7" ht="56.25" customHeight="1">
      <c r="A11" s="91" t="s">
        <v>29</v>
      </c>
      <c r="B11" s="91" t="s">
        <v>2</v>
      </c>
      <c r="C11" s="91"/>
      <c r="D11" s="91"/>
      <c r="E11" s="91"/>
      <c r="F11" s="92" t="s">
        <v>20</v>
      </c>
      <c r="G11" s="34"/>
    </row>
    <row r="12" spans="1:7" ht="21" customHeight="1">
      <c r="A12" s="91"/>
      <c r="B12" s="35" t="s">
        <v>25</v>
      </c>
      <c r="C12" s="35" t="s">
        <v>26</v>
      </c>
      <c r="D12" s="35" t="s">
        <v>27</v>
      </c>
      <c r="E12" s="35" t="s">
        <v>28</v>
      </c>
      <c r="F12" s="93"/>
      <c r="G12" s="36"/>
    </row>
    <row r="13" spans="1:7" ht="15" customHeigh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8"/>
    </row>
    <row r="14" spans="1:7" ht="57" customHeight="1">
      <c r="A14" s="30" t="s">
        <v>157</v>
      </c>
      <c r="B14" s="24"/>
      <c r="C14" s="24"/>
      <c r="D14" s="24"/>
      <c r="E14" s="24"/>
      <c r="F14" s="23">
        <f>F15+F24</f>
        <v>39265952.9</v>
      </c>
      <c r="G14" s="39"/>
    </row>
    <row r="15" spans="1:7" ht="21.75" customHeight="1">
      <c r="A15" s="30" t="s">
        <v>30</v>
      </c>
      <c r="B15" s="24" t="s">
        <v>35</v>
      </c>
      <c r="C15" s="24" t="s">
        <v>36</v>
      </c>
      <c r="D15" s="24"/>
      <c r="E15" s="24"/>
      <c r="F15" s="23">
        <f>F16</f>
        <v>281432</v>
      </c>
      <c r="G15" s="39"/>
    </row>
    <row r="16" spans="1:7" ht="37.5" customHeight="1">
      <c r="A16" s="30" t="s">
        <v>31</v>
      </c>
      <c r="B16" s="24" t="s">
        <v>35</v>
      </c>
      <c r="C16" s="24">
        <v>13</v>
      </c>
      <c r="D16" s="24"/>
      <c r="E16" s="24"/>
      <c r="F16" s="23">
        <f>F18</f>
        <v>281432</v>
      </c>
      <c r="G16" s="39"/>
    </row>
    <row r="17" spans="1:7" ht="74.25" customHeight="1">
      <c r="A17" s="30" t="s">
        <v>92</v>
      </c>
      <c r="B17" s="11" t="s">
        <v>35</v>
      </c>
      <c r="C17" s="11">
        <v>13</v>
      </c>
      <c r="D17" s="11" t="s">
        <v>101</v>
      </c>
      <c r="E17" s="24"/>
      <c r="F17" s="23">
        <f>F18</f>
        <v>281432</v>
      </c>
      <c r="G17" s="39"/>
    </row>
    <row r="18" spans="1:7" ht="72.75" customHeight="1">
      <c r="A18" s="4" t="s">
        <v>150</v>
      </c>
      <c r="B18" s="11" t="s">
        <v>35</v>
      </c>
      <c r="C18" s="11">
        <v>13</v>
      </c>
      <c r="D18" s="11" t="s">
        <v>143</v>
      </c>
      <c r="E18" s="11"/>
      <c r="F18" s="23">
        <f>F20</f>
        <v>281432</v>
      </c>
      <c r="G18" s="39"/>
    </row>
    <row r="19" spans="1:7" ht="94.5" customHeight="1">
      <c r="A19" s="4" t="s">
        <v>145</v>
      </c>
      <c r="B19" s="11" t="s">
        <v>35</v>
      </c>
      <c r="C19" s="11">
        <v>13</v>
      </c>
      <c r="D19" s="11" t="s">
        <v>144</v>
      </c>
      <c r="E19" s="11"/>
      <c r="F19" s="23">
        <f>F20</f>
        <v>281432</v>
      </c>
      <c r="G19" s="39"/>
    </row>
    <row r="20" spans="1:7" ht="93" customHeight="1">
      <c r="A20" s="30" t="s">
        <v>94</v>
      </c>
      <c r="B20" s="24" t="s">
        <v>35</v>
      </c>
      <c r="C20" s="24">
        <v>13</v>
      </c>
      <c r="D20" s="11" t="s">
        <v>146</v>
      </c>
      <c r="E20" s="11"/>
      <c r="F20" s="23">
        <f>F21+F22+F23</f>
        <v>281432</v>
      </c>
      <c r="G20" s="39"/>
    </row>
    <row r="21" spans="1:7" ht="166.5" customHeight="1">
      <c r="A21" s="43" t="s">
        <v>78</v>
      </c>
      <c r="B21" s="44" t="s">
        <v>35</v>
      </c>
      <c r="C21" s="44">
        <v>13</v>
      </c>
      <c r="D21" s="11" t="s">
        <v>146</v>
      </c>
      <c r="E21" s="44" t="s">
        <v>77</v>
      </c>
      <c r="F21" s="45">
        <v>231299.1</v>
      </c>
      <c r="G21" s="39"/>
    </row>
    <row r="22" spans="1:7" ht="74.25" customHeight="1">
      <c r="A22" s="43" t="s">
        <v>100</v>
      </c>
      <c r="B22" s="44" t="s">
        <v>35</v>
      </c>
      <c r="C22" s="44">
        <v>13</v>
      </c>
      <c r="D22" s="11" t="s">
        <v>146</v>
      </c>
      <c r="E22" s="44">
        <v>200</v>
      </c>
      <c r="F22" s="45">
        <v>49632.9</v>
      </c>
      <c r="G22" s="39"/>
    </row>
    <row r="23" spans="1:7" ht="18.75" customHeight="1">
      <c r="A23" s="43" t="s">
        <v>79</v>
      </c>
      <c r="B23" s="44" t="s">
        <v>35</v>
      </c>
      <c r="C23" s="44">
        <v>13</v>
      </c>
      <c r="D23" s="11" t="s">
        <v>146</v>
      </c>
      <c r="E23" s="44">
        <v>800</v>
      </c>
      <c r="F23" s="45">
        <v>500</v>
      </c>
      <c r="G23" s="39"/>
    </row>
    <row r="24" spans="1:7" ht="18" customHeight="1">
      <c r="A24" s="30" t="s">
        <v>32</v>
      </c>
      <c r="B24" s="24" t="s">
        <v>37</v>
      </c>
      <c r="C24" s="24" t="s">
        <v>36</v>
      </c>
      <c r="D24" s="24"/>
      <c r="E24" s="24"/>
      <c r="F24" s="23">
        <f>F25</f>
        <v>38984520.9</v>
      </c>
      <c r="G24" s="39"/>
    </row>
    <row r="25" spans="1:7" ht="37.5">
      <c r="A25" s="30" t="s">
        <v>33</v>
      </c>
      <c r="B25" s="24" t="s">
        <v>37</v>
      </c>
      <c r="C25" s="24" t="s">
        <v>37</v>
      </c>
      <c r="D25" s="24"/>
      <c r="E25" s="24"/>
      <c r="F25" s="23">
        <f>F26+F37</f>
        <v>38984520.9</v>
      </c>
      <c r="G25" s="39"/>
    </row>
    <row r="26" spans="1:7" ht="72" customHeight="1">
      <c r="A26" s="30" t="s">
        <v>93</v>
      </c>
      <c r="B26" s="24" t="s">
        <v>37</v>
      </c>
      <c r="C26" s="24" t="s">
        <v>37</v>
      </c>
      <c r="D26" s="11" t="s">
        <v>101</v>
      </c>
      <c r="E26" s="24"/>
      <c r="F26" s="23">
        <f>F27</f>
        <v>38416220.9</v>
      </c>
      <c r="G26" s="39"/>
    </row>
    <row r="27" spans="1:7" ht="74.25" customHeight="1">
      <c r="A27" s="4" t="s">
        <v>150</v>
      </c>
      <c r="B27" s="11" t="s">
        <v>37</v>
      </c>
      <c r="C27" s="11" t="s">
        <v>37</v>
      </c>
      <c r="D27" s="11" t="s">
        <v>143</v>
      </c>
      <c r="E27" s="24"/>
      <c r="F27" s="42">
        <f>F28+F34</f>
        <v>38416220.9</v>
      </c>
      <c r="G27" s="39"/>
    </row>
    <row r="28" spans="1:7" ht="92.25" customHeight="1">
      <c r="A28" s="4" t="s">
        <v>145</v>
      </c>
      <c r="B28" s="11" t="s">
        <v>37</v>
      </c>
      <c r="C28" s="11" t="s">
        <v>37</v>
      </c>
      <c r="D28" s="11" t="s">
        <v>144</v>
      </c>
      <c r="E28" s="24"/>
      <c r="F28" s="42">
        <f>F29+F33</f>
        <v>38268079.11</v>
      </c>
      <c r="G28" s="39"/>
    </row>
    <row r="29" spans="1:10" ht="92.25" customHeight="1">
      <c r="A29" s="30" t="s">
        <v>94</v>
      </c>
      <c r="B29" s="24" t="s">
        <v>37</v>
      </c>
      <c r="C29" s="24" t="s">
        <v>37</v>
      </c>
      <c r="D29" s="11" t="s">
        <v>146</v>
      </c>
      <c r="E29" s="24"/>
      <c r="F29" s="42">
        <f>F30+F31</f>
        <v>38248201.5</v>
      </c>
      <c r="G29" s="39"/>
      <c r="J29" s="49"/>
    </row>
    <row r="30" spans="1:7" ht="36" customHeight="1">
      <c r="A30" s="4" t="s">
        <v>87</v>
      </c>
      <c r="B30" s="24" t="s">
        <v>37</v>
      </c>
      <c r="C30" s="24" t="s">
        <v>37</v>
      </c>
      <c r="D30" s="11" t="s">
        <v>146</v>
      </c>
      <c r="E30" s="24" t="s">
        <v>88</v>
      </c>
      <c r="F30" s="42">
        <v>37753201.5</v>
      </c>
      <c r="G30" s="39"/>
    </row>
    <row r="31" spans="1:7" ht="19.5" customHeight="1">
      <c r="A31" s="4" t="s">
        <v>89</v>
      </c>
      <c r="B31" s="24" t="s">
        <v>37</v>
      </c>
      <c r="C31" s="24" t="s">
        <v>37</v>
      </c>
      <c r="D31" s="11" t="s">
        <v>146</v>
      </c>
      <c r="E31" s="24" t="s">
        <v>90</v>
      </c>
      <c r="F31" s="42">
        <v>495000</v>
      </c>
      <c r="G31" s="39"/>
    </row>
    <row r="32" spans="1:7" ht="90.75" customHeight="1">
      <c r="A32" s="4" t="s">
        <v>125</v>
      </c>
      <c r="B32" s="24" t="s">
        <v>37</v>
      </c>
      <c r="C32" s="24" t="s">
        <v>37</v>
      </c>
      <c r="D32" s="11" t="s">
        <v>147</v>
      </c>
      <c r="E32" s="24"/>
      <c r="F32" s="42">
        <f>F33</f>
        <v>19877.61</v>
      </c>
      <c r="G32" s="39"/>
    </row>
    <row r="33" spans="1:7" ht="36" customHeight="1">
      <c r="A33" s="4" t="s">
        <v>87</v>
      </c>
      <c r="B33" s="24" t="s">
        <v>37</v>
      </c>
      <c r="C33" s="24" t="s">
        <v>37</v>
      </c>
      <c r="D33" s="11" t="s">
        <v>147</v>
      </c>
      <c r="E33" s="24" t="s">
        <v>88</v>
      </c>
      <c r="F33" s="42">
        <v>19877.61</v>
      </c>
      <c r="G33" s="39"/>
    </row>
    <row r="34" spans="1:7" ht="168" customHeight="1">
      <c r="A34" s="4" t="s">
        <v>128</v>
      </c>
      <c r="B34" s="24" t="s">
        <v>37</v>
      </c>
      <c r="C34" s="24" t="s">
        <v>37</v>
      </c>
      <c r="D34" s="11" t="s">
        <v>149</v>
      </c>
      <c r="E34" s="24"/>
      <c r="F34" s="42">
        <f>F35</f>
        <v>148141.79</v>
      </c>
      <c r="G34" s="39"/>
    </row>
    <row r="35" spans="1:7" ht="185.25" customHeight="1">
      <c r="A35" s="4" t="s">
        <v>129</v>
      </c>
      <c r="B35" s="24" t="s">
        <v>37</v>
      </c>
      <c r="C35" s="24" t="s">
        <v>37</v>
      </c>
      <c r="D35" s="11" t="s">
        <v>148</v>
      </c>
      <c r="E35" s="24"/>
      <c r="F35" s="42">
        <f>F36</f>
        <v>148141.79</v>
      </c>
      <c r="G35" s="39"/>
    </row>
    <row r="36" spans="1:7" ht="36" customHeight="1">
      <c r="A36" s="4" t="s">
        <v>130</v>
      </c>
      <c r="B36" s="24" t="s">
        <v>37</v>
      </c>
      <c r="C36" s="24" t="s">
        <v>37</v>
      </c>
      <c r="D36" s="11" t="s">
        <v>148</v>
      </c>
      <c r="E36" s="11" t="s">
        <v>88</v>
      </c>
      <c r="F36" s="42">
        <v>148141.79</v>
      </c>
      <c r="G36" s="39"/>
    </row>
    <row r="37" spans="1:7" ht="93.75" customHeight="1">
      <c r="A37" s="4" t="s">
        <v>95</v>
      </c>
      <c r="B37" s="24" t="s">
        <v>37</v>
      </c>
      <c r="C37" s="24" t="s">
        <v>37</v>
      </c>
      <c r="D37" s="11" t="s">
        <v>102</v>
      </c>
      <c r="E37" s="24"/>
      <c r="F37" s="42">
        <f>F38</f>
        <v>568300</v>
      </c>
      <c r="G37" s="39"/>
    </row>
    <row r="38" spans="1:7" ht="54.75" customHeight="1">
      <c r="A38" s="4" t="s">
        <v>96</v>
      </c>
      <c r="B38" s="24" t="s">
        <v>37</v>
      </c>
      <c r="C38" s="24" t="s">
        <v>37</v>
      </c>
      <c r="D38" s="11" t="s">
        <v>103</v>
      </c>
      <c r="E38" s="24"/>
      <c r="F38" s="42">
        <f>F39</f>
        <v>568300</v>
      </c>
      <c r="G38" s="39"/>
    </row>
    <row r="39" spans="1:7" ht="240" customHeight="1">
      <c r="A39" s="4" t="s">
        <v>97</v>
      </c>
      <c r="B39" s="24" t="s">
        <v>37</v>
      </c>
      <c r="C39" s="24" t="s">
        <v>37</v>
      </c>
      <c r="D39" s="11" t="s">
        <v>104</v>
      </c>
      <c r="E39" s="24"/>
      <c r="F39" s="42">
        <f>F40</f>
        <v>568300</v>
      </c>
      <c r="G39" s="39"/>
    </row>
    <row r="40" spans="1:7" ht="37.5" customHeight="1">
      <c r="A40" s="4" t="s">
        <v>87</v>
      </c>
      <c r="B40" s="24" t="s">
        <v>37</v>
      </c>
      <c r="C40" s="24" t="s">
        <v>37</v>
      </c>
      <c r="D40" s="11" t="s">
        <v>104</v>
      </c>
      <c r="E40" s="24" t="s">
        <v>88</v>
      </c>
      <c r="F40" s="23">
        <v>568300</v>
      </c>
      <c r="G40" s="39"/>
    </row>
    <row r="41" spans="1:6" ht="18.75">
      <c r="A41" s="30" t="s">
        <v>34</v>
      </c>
      <c r="B41" s="40"/>
      <c r="C41" s="40"/>
      <c r="D41" s="40"/>
      <c r="E41" s="40"/>
      <c r="F41" s="23">
        <f>F14</f>
        <v>39265952.9</v>
      </c>
    </row>
  </sheetData>
  <sheetProtection/>
  <mergeCells count="4">
    <mergeCell ref="A9:F9"/>
    <mergeCell ref="A11:A12"/>
    <mergeCell ref="B11:E11"/>
    <mergeCell ref="F11:F12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85" workbookViewId="0" topLeftCell="A1">
      <selection activeCell="H64" sqref="H64"/>
    </sheetView>
  </sheetViews>
  <sheetFormatPr defaultColWidth="9.140625" defaultRowHeight="12.75"/>
  <cols>
    <col min="1" max="1" width="24.8515625" style="31" customWidth="1"/>
    <col min="2" max="2" width="3.57421875" style="31" customWidth="1"/>
    <col min="3" max="3" width="4.28125" style="31" customWidth="1"/>
    <col min="4" max="4" width="16.421875" style="31" customWidth="1"/>
    <col min="5" max="5" width="5.00390625" style="31" customWidth="1"/>
    <col min="6" max="6" width="15.28125" style="31" customWidth="1"/>
    <col min="7" max="7" width="15.00390625" style="31" customWidth="1"/>
    <col min="8" max="8" width="9.7109375" style="31" bestFit="1" customWidth="1"/>
    <col min="9" max="9" width="9.140625" style="31" customWidth="1"/>
    <col min="10" max="10" width="15.421875" style="31" bestFit="1" customWidth="1"/>
    <col min="11" max="12" width="12.421875" style="31" bestFit="1" customWidth="1"/>
    <col min="13" max="16384" width="9.140625" style="31" customWidth="1"/>
  </cols>
  <sheetData>
    <row r="1" s="64" customFormat="1" ht="18.75">
      <c r="A1" s="66" t="s">
        <v>134</v>
      </c>
    </row>
    <row r="2" spans="1:3" s="64" customFormat="1" ht="18.75">
      <c r="A2" s="66" t="s">
        <v>4</v>
      </c>
      <c r="C2" s="63"/>
    </row>
    <row r="3" s="1" customFormat="1" ht="18.75">
      <c r="A3" s="66" t="s">
        <v>138</v>
      </c>
    </row>
    <row r="4" s="1" customFormat="1" ht="18.75">
      <c r="A4" s="66" t="s">
        <v>137</v>
      </c>
    </row>
    <row r="5" spans="1:3" s="64" customFormat="1" ht="18.75">
      <c r="A5" s="66" t="s">
        <v>5</v>
      </c>
      <c r="C5" s="63"/>
    </row>
    <row r="6" spans="1:3" s="64" customFormat="1" ht="18.75">
      <c r="A6" s="66" t="s">
        <v>6</v>
      </c>
      <c r="C6" s="63"/>
    </row>
    <row r="7" s="64" customFormat="1" ht="18.75">
      <c r="A7" s="66" t="s">
        <v>154</v>
      </c>
    </row>
    <row r="8" s="64" customFormat="1" ht="25.5" customHeight="1">
      <c r="A8" s="66" t="s">
        <v>152</v>
      </c>
    </row>
    <row r="9" spans="1:7" ht="120" customHeight="1">
      <c r="A9" s="90" t="s">
        <v>166</v>
      </c>
      <c r="B9" s="90"/>
      <c r="C9" s="90"/>
      <c r="D9" s="90"/>
      <c r="E9" s="90"/>
      <c r="F9" s="90"/>
      <c r="G9" s="90"/>
    </row>
    <row r="10" ht="18.75">
      <c r="G10" s="33" t="s">
        <v>18</v>
      </c>
    </row>
    <row r="11" spans="1:7" ht="56.25" customHeight="1">
      <c r="A11" s="91" t="s">
        <v>29</v>
      </c>
      <c r="B11" s="91" t="s">
        <v>2</v>
      </c>
      <c r="C11" s="91"/>
      <c r="D11" s="91"/>
      <c r="E11" s="91"/>
      <c r="F11" s="91" t="s">
        <v>20</v>
      </c>
      <c r="G11" s="91"/>
    </row>
    <row r="12" spans="1:7" ht="21" customHeight="1">
      <c r="A12" s="91"/>
      <c r="B12" s="35" t="s">
        <v>25</v>
      </c>
      <c r="C12" s="35" t="s">
        <v>26</v>
      </c>
      <c r="D12" s="35" t="s">
        <v>27</v>
      </c>
      <c r="E12" s="35" t="s">
        <v>28</v>
      </c>
      <c r="F12" s="58" t="s">
        <v>127</v>
      </c>
      <c r="G12" s="58" t="s">
        <v>164</v>
      </c>
    </row>
    <row r="13" spans="1:7" ht="15" customHeigh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65">
        <v>6</v>
      </c>
      <c r="G13" s="65">
        <v>7</v>
      </c>
    </row>
    <row r="14" spans="1:7" ht="90.75" customHeight="1">
      <c r="A14" s="30" t="s">
        <v>157</v>
      </c>
      <c r="B14" s="24"/>
      <c r="C14" s="24"/>
      <c r="D14" s="24"/>
      <c r="E14" s="24"/>
      <c r="F14" s="23">
        <f>F15+F24</f>
        <v>40713329.3</v>
      </c>
      <c r="G14" s="23">
        <f>G15+G24</f>
        <v>42342498.199999996</v>
      </c>
    </row>
    <row r="15" spans="1:7" ht="37.5" customHeight="1">
      <c r="A15" s="30" t="s">
        <v>30</v>
      </c>
      <c r="B15" s="24" t="s">
        <v>35</v>
      </c>
      <c r="C15" s="24" t="s">
        <v>36</v>
      </c>
      <c r="D15" s="24"/>
      <c r="E15" s="24"/>
      <c r="F15" s="23">
        <f>F16</f>
        <v>285600</v>
      </c>
      <c r="G15" s="23">
        <f>G16</f>
        <v>287960</v>
      </c>
    </row>
    <row r="16" spans="1:7" ht="56.25" customHeight="1">
      <c r="A16" s="30" t="s">
        <v>31</v>
      </c>
      <c r="B16" s="24" t="s">
        <v>35</v>
      </c>
      <c r="C16" s="24">
        <v>13</v>
      </c>
      <c r="D16" s="24"/>
      <c r="E16" s="24"/>
      <c r="F16" s="23">
        <f>F18</f>
        <v>285600</v>
      </c>
      <c r="G16" s="23">
        <f>G18</f>
        <v>287960</v>
      </c>
    </row>
    <row r="17" spans="1:7" ht="111.75" customHeight="1">
      <c r="A17" s="30" t="s">
        <v>92</v>
      </c>
      <c r="B17" s="11" t="s">
        <v>35</v>
      </c>
      <c r="C17" s="11">
        <v>13</v>
      </c>
      <c r="D17" s="11" t="s">
        <v>101</v>
      </c>
      <c r="E17" s="24"/>
      <c r="F17" s="23">
        <f>F18</f>
        <v>285600</v>
      </c>
      <c r="G17" s="23">
        <f>G18</f>
        <v>287960</v>
      </c>
    </row>
    <row r="18" spans="1:7" ht="129.75" customHeight="1">
      <c r="A18" s="4" t="s">
        <v>150</v>
      </c>
      <c r="B18" s="11" t="s">
        <v>35</v>
      </c>
      <c r="C18" s="11">
        <v>13</v>
      </c>
      <c r="D18" s="11" t="s">
        <v>143</v>
      </c>
      <c r="E18" s="11"/>
      <c r="F18" s="23">
        <f>F20</f>
        <v>285600</v>
      </c>
      <c r="G18" s="23">
        <f>G20</f>
        <v>287960</v>
      </c>
    </row>
    <row r="19" spans="1:7" ht="166.5" customHeight="1">
      <c r="A19" s="4" t="s">
        <v>145</v>
      </c>
      <c r="B19" s="11" t="s">
        <v>35</v>
      </c>
      <c r="C19" s="11">
        <v>13</v>
      </c>
      <c r="D19" s="11" t="s">
        <v>144</v>
      </c>
      <c r="E19" s="11"/>
      <c r="F19" s="23">
        <f>F20</f>
        <v>285600</v>
      </c>
      <c r="G19" s="23">
        <f>G20</f>
        <v>287960</v>
      </c>
    </row>
    <row r="20" spans="1:7" ht="184.5" customHeight="1">
      <c r="A20" s="30" t="s">
        <v>94</v>
      </c>
      <c r="B20" s="24" t="s">
        <v>35</v>
      </c>
      <c r="C20" s="24">
        <v>13</v>
      </c>
      <c r="D20" s="11" t="s">
        <v>146</v>
      </c>
      <c r="E20" s="11"/>
      <c r="F20" s="23">
        <f>F21+F22+F23</f>
        <v>285600</v>
      </c>
      <c r="G20" s="23">
        <f>G21+G22+G23</f>
        <v>287960</v>
      </c>
    </row>
    <row r="21" spans="1:7" ht="277.5" customHeight="1">
      <c r="A21" s="43" t="s">
        <v>78</v>
      </c>
      <c r="B21" s="44" t="s">
        <v>35</v>
      </c>
      <c r="C21" s="44">
        <v>13</v>
      </c>
      <c r="D21" s="11" t="s">
        <v>146</v>
      </c>
      <c r="E21" s="44" t="s">
        <v>77</v>
      </c>
      <c r="F21" s="45">
        <v>231299.1</v>
      </c>
      <c r="G21" s="45">
        <v>231299.1</v>
      </c>
    </row>
    <row r="22" spans="1:7" ht="109.5" customHeight="1">
      <c r="A22" s="43" t="s">
        <v>100</v>
      </c>
      <c r="B22" s="44" t="s">
        <v>35</v>
      </c>
      <c r="C22" s="44">
        <v>13</v>
      </c>
      <c r="D22" s="11" t="s">
        <v>146</v>
      </c>
      <c r="E22" s="44">
        <v>200</v>
      </c>
      <c r="F22" s="45">
        <v>53800.9</v>
      </c>
      <c r="G22" s="45">
        <v>56160.9</v>
      </c>
    </row>
    <row r="23" spans="1:7" ht="35.25" customHeight="1">
      <c r="A23" s="43" t="s">
        <v>79</v>
      </c>
      <c r="B23" s="44" t="s">
        <v>35</v>
      </c>
      <c r="C23" s="44">
        <v>13</v>
      </c>
      <c r="D23" s="11" t="s">
        <v>146</v>
      </c>
      <c r="E23" s="44">
        <v>800</v>
      </c>
      <c r="F23" s="45">
        <v>500</v>
      </c>
      <c r="G23" s="45">
        <v>500</v>
      </c>
    </row>
    <row r="24" spans="1:7" ht="17.25" customHeight="1">
      <c r="A24" s="30" t="s">
        <v>32</v>
      </c>
      <c r="B24" s="24" t="s">
        <v>37</v>
      </c>
      <c r="C24" s="24" t="s">
        <v>36</v>
      </c>
      <c r="D24" s="24"/>
      <c r="E24" s="24"/>
      <c r="F24" s="23">
        <f>F25</f>
        <v>40427729.3</v>
      </c>
      <c r="G24" s="23">
        <f>G25</f>
        <v>42054538.199999996</v>
      </c>
    </row>
    <row r="25" spans="1:7" ht="56.25" customHeight="1">
      <c r="A25" s="30" t="s">
        <v>33</v>
      </c>
      <c r="B25" s="24" t="s">
        <v>37</v>
      </c>
      <c r="C25" s="24" t="s">
        <v>37</v>
      </c>
      <c r="D25" s="24"/>
      <c r="E25" s="24"/>
      <c r="F25" s="23">
        <f>F26+F37</f>
        <v>40427729.3</v>
      </c>
      <c r="G25" s="23">
        <f>G26+G37</f>
        <v>42054538.199999996</v>
      </c>
    </row>
    <row r="26" spans="1:7" ht="109.5" customHeight="1">
      <c r="A26" s="30" t="s">
        <v>93</v>
      </c>
      <c r="B26" s="24" t="s">
        <v>37</v>
      </c>
      <c r="C26" s="24" t="s">
        <v>37</v>
      </c>
      <c r="D26" s="11" t="s">
        <v>101</v>
      </c>
      <c r="E26" s="24"/>
      <c r="F26" s="23">
        <f>F27</f>
        <v>39825284.8</v>
      </c>
      <c r="G26" s="23">
        <f>G27</f>
        <v>41420739.199999996</v>
      </c>
    </row>
    <row r="27" spans="1:7" ht="127.5" customHeight="1">
      <c r="A27" s="4" t="s">
        <v>150</v>
      </c>
      <c r="B27" s="11" t="s">
        <v>37</v>
      </c>
      <c r="C27" s="11" t="s">
        <v>37</v>
      </c>
      <c r="D27" s="11" t="s">
        <v>143</v>
      </c>
      <c r="E27" s="24"/>
      <c r="F27" s="42">
        <f>F28+F34</f>
        <v>39825284.8</v>
      </c>
      <c r="G27" s="42">
        <f>G28+G34</f>
        <v>41420739.199999996</v>
      </c>
    </row>
    <row r="28" spans="1:7" ht="166.5" customHeight="1">
      <c r="A28" s="4" t="s">
        <v>145</v>
      </c>
      <c r="B28" s="11" t="s">
        <v>37</v>
      </c>
      <c r="C28" s="11" t="s">
        <v>37</v>
      </c>
      <c r="D28" s="11" t="s">
        <v>144</v>
      </c>
      <c r="E28" s="24"/>
      <c r="F28" s="42">
        <f>F29+F33</f>
        <v>39677143.01</v>
      </c>
      <c r="G28" s="42">
        <f>G29+G33</f>
        <v>41272597.41</v>
      </c>
    </row>
    <row r="29" spans="1:10" ht="184.5" customHeight="1">
      <c r="A29" s="30" t="s">
        <v>94</v>
      </c>
      <c r="B29" s="24" t="s">
        <v>37</v>
      </c>
      <c r="C29" s="24" t="s">
        <v>37</v>
      </c>
      <c r="D29" s="11" t="s">
        <v>146</v>
      </c>
      <c r="E29" s="24"/>
      <c r="F29" s="42">
        <f>F30+F31</f>
        <v>39657265.4</v>
      </c>
      <c r="G29" s="42">
        <f>G30+G31</f>
        <v>41252719.8</v>
      </c>
      <c r="J29" s="49"/>
    </row>
    <row r="30" spans="1:7" ht="53.25" customHeight="1">
      <c r="A30" s="4" t="s">
        <v>87</v>
      </c>
      <c r="B30" s="24" t="s">
        <v>37</v>
      </c>
      <c r="C30" s="24" t="s">
        <v>37</v>
      </c>
      <c r="D30" s="11" t="s">
        <v>146</v>
      </c>
      <c r="E30" s="24" t="s">
        <v>88</v>
      </c>
      <c r="F30" s="42">
        <v>39112765.4</v>
      </c>
      <c r="G30" s="42">
        <v>40653769.8</v>
      </c>
    </row>
    <row r="31" spans="1:7" ht="36.75" customHeight="1">
      <c r="A31" s="4" t="s">
        <v>89</v>
      </c>
      <c r="B31" s="24" t="s">
        <v>37</v>
      </c>
      <c r="C31" s="24" t="s">
        <v>37</v>
      </c>
      <c r="D31" s="11" t="s">
        <v>146</v>
      </c>
      <c r="E31" s="24" t="s">
        <v>90</v>
      </c>
      <c r="F31" s="42">
        <v>544500</v>
      </c>
      <c r="G31" s="42">
        <v>598950</v>
      </c>
    </row>
    <row r="32" spans="1:7" ht="166.5" customHeight="1">
      <c r="A32" s="4" t="s">
        <v>125</v>
      </c>
      <c r="B32" s="24" t="s">
        <v>37</v>
      </c>
      <c r="C32" s="24" t="s">
        <v>37</v>
      </c>
      <c r="D32" s="11" t="s">
        <v>147</v>
      </c>
      <c r="E32" s="24"/>
      <c r="F32" s="42">
        <f>F33</f>
        <v>19877.61</v>
      </c>
      <c r="G32" s="42">
        <f>G33</f>
        <v>19877.61</v>
      </c>
    </row>
    <row r="33" spans="1:7" ht="55.5" customHeight="1">
      <c r="A33" s="4" t="s">
        <v>87</v>
      </c>
      <c r="B33" s="24" t="s">
        <v>37</v>
      </c>
      <c r="C33" s="24" t="s">
        <v>37</v>
      </c>
      <c r="D33" s="11" t="s">
        <v>147</v>
      </c>
      <c r="E33" s="24" t="s">
        <v>88</v>
      </c>
      <c r="F33" s="42">
        <v>19877.61</v>
      </c>
      <c r="G33" s="42">
        <v>19877.61</v>
      </c>
    </row>
    <row r="34" spans="1:7" ht="297" customHeight="1">
      <c r="A34" s="4" t="s">
        <v>128</v>
      </c>
      <c r="B34" s="24" t="s">
        <v>37</v>
      </c>
      <c r="C34" s="24" t="s">
        <v>37</v>
      </c>
      <c r="D34" s="11" t="s">
        <v>149</v>
      </c>
      <c r="E34" s="24"/>
      <c r="F34" s="42">
        <f>F35</f>
        <v>148141.79</v>
      </c>
      <c r="G34" s="42">
        <f>G35</f>
        <v>148141.79</v>
      </c>
    </row>
    <row r="35" spans="1:7" ht="333.75" customHeight="1">
      <c r="A35" s="4" t="s">
        <v>129</v>
      </c>
      <c r="B35" s="24" t="s">
        <v>37</v>
      </c>
      <c r="C35" s="24" t="s">
        <v>37</v>
      </c>
      <c r="D35" s="11" t="s">
        <v>148</v>
      </c>
      <c r="E35" s="24"/>
      <c r="F35" s="42">
        <f>F36</f>
        <v>148141.79</v>
      </c>
      <c r="G35" s="42">
        <f>G36</f>
        <v>148141.79</v>
      </c>
    </row>
    <row r="36" spans="1:7" ht="54" customHeight="1">
      <c r="A36" s="4" t="s">
        <v>130</v>
      </c>
      <c r="B36" s="24" t="s">
        <v>37</v>
      </c>
      <c r="C36" s="24" t="s">
        <v>37</v>
      </c>
      <c r="D36" s="11" t="s">
        <v>148</v>
      </c>
      <c r="E36" s="11" t="s">
        <v>88</v>
      </c>
      <c r="F36" s="42">
        <v>148141.79</v>
      </c>
      <c r="G36" s="42">
        <v>148141.79</v>
      </c>
    </row>
    <row r="37" spans="1:7" ht="146.25" customHeight="1">
      <c r="A37" s="4" t="s">
        <v>95</v>
      </c>
      <c r="B37" s="24" t="s">
        <v>37</v>
      </c>
      <c r="C37" s="24" t="s">
        <v>37</v>
      </c>
      <c r="D37" s="11" t="s">
        <v>102</v>
      </c>
      <c r="E37" s="24"/>
      <c r="F37" s="42">
        <f aca="true" t="shared" si="0" ref="F37:G39">F38</f>
        <v>602444.5</v>
      </c>
      <c r="G37" s="42">
        <f t="shared" si="0"/>
        <v>633799</v>
      </c>
    </row>
    <row r="38" spans="1:7" ht="92.25" customHeight="1">
      <c r="A38" s="4" t="s">
        <v>96</v>
      </c>
      <c r="B38" s="24" t="s">
        <v>37</v>
      </c>
      <c r="C38" s="24" t="s">
        <v>37</v>
      </c>
      <c r="D38" s="11" t="s">
        <v>103</v>
      </c>
      <c r="E38" s="24"/>
      <c r="F38" s="42">
        <f t="shared" si="0"/>
        <v>602444.5</v>
      </c>
      <c r="G38" s="42">
        <f t="shared" si="0"/>
        <v>633799</v>
      </c>
    </row>
    <row r="39" spans="1:7" ht="409.5" customHeight="1">
      <c r="A39" s="4" t="s">
        <v>97</v>
      </c>
      <c r="B39" s="24" t="s">
        <v>37</v>
      </c>
      <c r="C39" s="24" t="s">
        <v>37</v>
      </c>
      <c r="D39" s="11" t="s">
        <v>104</v>
      </c>
      <c r="E39" s="24"/>
      <c r="F39" s="42">
        <f t="shared" si="0"/>
        <v>602444.5</v>
      </c>
      <c r="G39" s="42">
        <f t="shared" si="0"/>
        <v>633799</v>
      </c>
    </row>
    <row r="40" spans="1:7" ht="54.75" customHeight="1">
      <c r="A40" s="4" t="s">
        <v>87</v>
      </c>
      <c r="B40" s="24" t="s">
        <v>37</v>
      </c>
      <c r="C40" s="24" t="s">
        <v>37</v>
      </c>
      <c r="D40" s="11" t="s">
        <v>104</v>
      </c>
      <c r="E40" s="24" t="s">
        <v>88</v>
      </c>
      <c r="F40" s="23">
        <v>602444.5</v>
      </c>
      <c r="G40" s="23">
        <v>633799</v>
      </c>
    </row>
    <row r="41" spans="1:7" ht="18.75">
      <c r="A41" s="30" t="s">
        <v>34</v>
      </c>
      <c r="B41" s="40"/>
      <c r="C41" s="40"/>
      <c r="D41" s="40"/>
      <c r="E41" s="40"/>
      <c r="F41" s="23">
        <f>F14</f>
        <v>40713329.3</v>
      </c>
      <c r="G41" s="23">
        <f>G14</f>
        <v>42342498.199999996</v>
      </c>
    </row>
  </sheetData>
  <sheetProtection/>
  <mergeCells count="4">
    <mergeCell ref="A11:A12"/>
    <mergeCell ref="B11:E11"/>
    <mergeCell ref="F11:G11"/>
    <mergeCell ref="A9:G9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Александровна Филимонова</cp:lastModifiedBy>
  <cp:lastPrinted>2017-10-24T06:05:42Z</cp:lastPrinted>
  <dcterms:created xsi:type="dcterms:W3CDTF">1996-10-08T23:32:33Z</dcterms:created>
  <dcterms:modified xsi:type="dcterms:W3CDTF">2017-10-25T02:49:02Z</dcterms:modified>
  <cp:category/>
  <cp:version/>
  <cp:contentType/>
  <cp:contentStatus/>
</cp:coreProperties>
</file>