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03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'Лист1'!$15:$15</definedName>
    <definedName name="_xlnm.Print_Titles" localSheetId="1">'Лист2'!$15:$15</definedName>
    <definedName name="_xlnm.Print_Titles" localSheetId="3">'Лист4'!$14:$14</definedName>
    <definedName name="_xlnm.Print_Area" localSheetId="0">'Лист1'!$A$1:$D$50</definedName>
    <definedName name="_xlnm.Print_Area" localSheetId="1">'Лист2'!$A$1:$G$63</definedName>
    <definedName name="_xlnm.Print_Area" localSheetId="2">'Лист3'!$A$1:$D$20</definedName>
    <definedName name="_xlnm.Print_Area" localSheetId="3">'Лист4'!$A$1:$C$25</definedName>
  </definedNames>
  <calcPr fullCalcOnLoad="1"/>
</workbook>
</file>

<file path=xl/sharedStrings.xml><?xml version="1.0" encoding="utf-8"?>
<sst xmlns="http://schemas.openxmlformats.org/spreadsheetml/2006/main" count="401" uniqueCount="182">
  <si>
    <t>Приложение 1</t>
  </si>
  <si>
    <t>к Закону Иркутской области</t>
  </si>
  <si>
    <t>№ ________</t>
  </si>
  <si>
    <t>«Об исполнении бюджета</t>
  </si>
  <si>
    <t xml:space="preserve">Территориального фонда  </t>
  </si>
  <si>
    <t>обязательного медицинского</t>
  </si>
  <si>
    <t>(тыс. рублей)</t>
  </si>
  <si>
    <t>Кассовое исполнение</t>
  </si>
  <si>
    <t>главного администратора доходов</t>
  </si>
  <si>
    <t>ДОХОДЫ, ВСЕГО</t>
  </si>
  <si>
    <t>НАЛОГОВЫЕ И НЕНАЛОГОВЫЕ ДОХОДЫ</t>
  </si>
  <si>
    <t>1 00 00000 00 0000 000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</si>
  <si>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</si>
  <si>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</si>
  <si>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</si>
  <si>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</si>
  <si>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</si>
  <si>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1 13 02990 00 0000 130</t>
  </si>
  <si>
    <t>Прочие доходы от компенсации затрат бюджетов территориальных фондов обязательного медицинского страхования</t>
  </si>
  <si>
    <t>1 13 02999 09 0000 130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</si>
  <si>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</si>
  <si>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</si>
  <si>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</si>
  <si>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</si>
  <si>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</si>
  <si>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</si>
  <si>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</si>
  <si>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</si>
  <si>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</si>
  <si>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1 16 21090 09 0000 140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</si>
  <si>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</si>
  <si>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</si>
  <si>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</si>
  <si>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1 16 32000 09 0000 140</t>
  </si>
  <si>
    <t>1 16 90000 00 0000 140</t>
  </si>
  <si>
    <t>1 16 90090 09 0000 140</t>
  </si>
  <si>
    <t>ПРОЧИЕ НЕНАЛОГОВЫЕ ДОХОДЫ</t>
  </si>
  <si>
    <t>1 17 00000 00 0000 000</t>
  </si>
  <si>
    <t>Прочие неналоговые поступления в бюджеты государственных внебюджетных фондов</t>
  </si>
  <si>
    <t>1 17 06000 00 0000 180</t>
  </si>
  <si>
    <t>Прочие неналоговые поступления в территориальные фонды обязательного медицинского страхования</t>
  </si>
  <si>
    <t>1 17 06040 09 0000 180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</si>
  <si>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</si>
  <si>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</si>
  <si>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</si>
  <si>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</si>
  <si>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Межбюджетные трансферты, передаваемые бюджетам государственных внебюджетных фондов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</si>
  <si>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</si>
  <si>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Прочие межбюджетные трансферты, передаваемые бюджетам государственных внебюджетных фондов</t>
  </si>
  <si>
    <t>Прочие межбюджетные трансферты, передаваемые бюджетам территориальных фондов обязательного медицинского страхования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</si>
  <si>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</si>
  <si>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</si>
  <si>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</si>
  <si>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</si>
  <si>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</si>
  <si>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</si>
  <si>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Приложение 3</t>
  </si>
  <si>
    <t>Наименование</t>
  </si>
  <si>
    <t>ГРБС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</si>
  <si>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</si>
  <si>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</si>
  <si>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</si>
  <si>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</si>
  <si>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</si>
  <si>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</si>
  <si>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</si>
  <si>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Другие общегосударственные вопросы</t>
  </si>
  <si>
    <t>Непрограммные направления деятельности органов управления государственных внебюджетных фондов Российской Федерации</t>
  </si>
  <si>
    <t>Иные бюджетные ассигнования</t>
  </si>
  <si>
    <t>Здравоохранение</t>
  </si>
  <si>
    <t>09</t>
  </si>
  <si>
    <t>Другие вопросы в области здравоохранения</t>
  </si>
  <si>
    <t>Реализация государственных функций в области социальной политики</t>
  </si>
  <si>
    <t>Социальное обеспечение и иные выплаты населению</t>
  </si>
  <si>
    <t>300</t>
  </si>
  <si>
    <t>Межбюджетные трансферты</t>
  </si>
  <si>
    <t>Всего расходов</t>
  </si>
  <si>
    <t>395</t>
  </si>
  <si>
    <t>100</t>
  </si>
  <si>
    <t>Дополнительное финансовое обеспечение организации обязательного медицинского страхования на территориях субъектов Российской Федерации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</si>
  <si>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Приложение 4</t>
  </si>
  <si>
    <t>395 00 00 00 00 00 0000 000</t>
  </si>
  <si>
    <t>Источники внутреннего финансирования дефицитов бюджетов</t>
  </si>
  <si>
    <t>395 01 00 00 00 00 0000 000</t>
  </si>
  <si>
    <t>Изменение остатков средств на счетах по учету средств бюджетов</t>
  </si>
  <si>
    <t>395 01 05 00 00 00 0000 000</t>
  </si>
  <si>
    <t>Увеличение остатков средств бюджетов</t>
  </si>
  <si>
    <t>395 01 05 00 00 00 0000 500</t>
  </si>
  <si>
    <t>Увеличение прочих остатков средств бюджетов</t>
  </si>
  <si>
    <t>395 01 05 02 00 00 0000 500</t>
  </si>
  <si>
    <t>Увеличение прочих остатков денежных средств бюджетов</t>
  </si>
  <si>
    <t>395 01 05 02 01 00 0000 510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</si>
  <si>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</si>
  <si>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395 01 05 02 01 09 0000 510</t>
  </si>
  <si>
    <t>Уменьшение остатков средств бюджетов</t>
  </si>
  <si>
    <t>395 01 05 00 00 00 0000 600</t>
  </si>
  <si>
    <t>Уменьшение прочих остатков средств бюджетов</t>
  </si>
  <si>
    <t>395 01 05 02 00 00 0000 600</t>
  </si>
  <si>
    <t>Уменьшение прочих остатков денежных средств бюджетов</t>
  </si>
  <si>
    <t>395 01 05 02 01 00 0000 610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</si>
  <si>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</si>
  <si>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395 01 05 02 01 09 0000 610</t>
  </si>
  <si>
    <t>Приложение 2</t>
  </si>
  <si>
    <t>Код бюджетной классификации Российской Федерации</t>
  </si>
  <si>
    <t>52 0 00 00000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</si>
  <si>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</si>
  <si>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Дополнительное финансовое обеспечение организации обязательного медицинского страхования на территории Иркутской области</t>
  </si>
  <si>
    <r>
      <t xml:space="preserve">Основное мероприятие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Организация дополнительного профессионального образования медицинских работников по программам повышения квалификации, а также приобретение и проведение ремонта медицинского оборудования</t>
    </r>
    <r>
      <rPr>
        <sz val="12"/>
        <rFont val="Calibri"/>
        <family val="2"/>
      </rPr>
      <t>»</t>
    </r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</si>
  <si>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</si>
  <si>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73 0 00 00000</t>
  </si>
  <si>
    <t>73 1 00 00000</t>
  </si>
  <si>
    <t>73 1 00 80050</t>
  </si>
  <si>
    <t xml:space="preserve">от _______________ </t>
  </si>
  <si>
    <t>страхования</t>
  </si>
  <si>
    <t>Территориальный фонд обязательного медицинского страхования Иркутской области</t>
  </si>
  <si>
    <t>2 02 55093 09 0000 151</t>
  </si>
  <si>
    <t xml:space="preserve"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
</t>
  </si>
  <si>
    <t>2 18 00000 09 0000 151</t>
  </si>
  <si>
    <t>2 18 51360 09 0000 151</t>
  </si>
  <si>
    <t>2 18 73000 09 0000 151</t>
  </si>
  <si>
    <t>2 19 00000 09 0000 151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</si>
  <si>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</si>
  <si>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</si>
  <si>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2 19 50930 09 0000 151</t>
  </si>
  <si>
    <t>2 19 51360 09 0000 151</t>
  </si>
  <si>
    <t xml:space="preserve">2 19 73000 09 0000 151
</t>
  </si>
  <si>
    <t>Подпрограмма «Осуществление обязательного медицинского страхования в Иркутской области» на 2017 – 2020 годы</t>
  </si>
  <si>
    <t>Основное мероприятие «Организация и реализация территориальной программы обязательного медицинского страхования»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</si>
  <si>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</si>
  <si>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</si>
  <si>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52 Д 00 00000</t>
  </si>
  <si>
    <t>52 Д 02 00000</t>
  </si>
  <si>
    <t>52 Д 02 50930</t>
  </si>
  <si>
    <t>500</t>
  </si>
  <si>
    <t>52 Д 02 80040</t>
  </si>
  <si>
    <t>52 Д 03 00000</t>
  </si>
  <si>
    <t>52 Д 03 80060</t>
  </si>
  <si>
    <t xml:space="preserve">страхования </t>
  </si>
  <si>
    <t>2 02 50000 00 0000 151</t>
  </si>
  <si>
    <t>2 02 59999 00 0000 151</t>
  </si>
  <si>
    <t>2 02 59999 09 0000 151</t>
  </si>
  <si>
    <t>Наименование расходов</t>
  </si>
  <si>
    <t>Наименование доходов</t>
  </si>
  <si>
    <t>доходов бюджета Территориального фонда обязательного медицинского страхования Иркутской области</t>
  </si>
  <si>
    <t>Государственная программа Иркутской области «Развитие здравоохранения» на 2014 - 2020 годы</t>
  </si>
  <si>
    <t>Расходы на выплаты персоналу государственных внебюджетных фондов</t>
  </si>
  <si>
    <t>140</t>
  </si>
  <si>
    <t>Фонд оплаты труда государственных внебюджетных фондов</t>
  </si>
  <si>
    <t>141</t>
  </si>
  <si>
    <t>Иные выплаты персоналу,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</si>
  <si>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</si>
  <si>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</si>
  <si>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</si>
  <si>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</si>
  <si>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</si>
  <si>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</si>
  <si>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</si>
  <si>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</si>
  <si>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</si>
  <si>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</si>
  <si>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</si>
  <si>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</si>
  <si>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</si>
  <si>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</si>
  <si>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</si>
  <si>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</si>
  <si>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</si>
  <si>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</si>
  <si>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Межбюджетные трансферты бюджетам территориальных фондов обязательного медицинского страхования</t>
  </si>
  <si>
    <t>580</t>
  </si>
  <si>
    <t>Иркутской области за 2018 год»</t>
  </si>
  <si>
    <t>ДОХОДЫ
бюджета Территориального фонда обязательного медицинского страхования
Иркутской области по кодам классификации доходов бюджетов за 2018 год</t>
  </si>
  <si>
    <t>РАСХОДЫ
бюджета Территориального фонда обязательного медицинского страхования
Иркутской области по разделам, подразделам, целевым статьям и видам
расходов классификации расходов бюджетов в ведомственной структуре расходов
бюджета Территориального фонда обязательного медицинского страхования Иркутской области за 2018 год</t>
  </si>
  <si>
    <t>РАСХОДЫ
бюджета Территориального фонда обязательного медицинского
страхования Иркутской области по разделам и подразделам
классификации расходов бюджетов за 2018 год</t>
  </si>
  <si>
    <t>ИСТОЧНИКИ
финансирования дефицита бюджета Территориального фонда обязательного
медицинского страхования Иркутской области по кодам классификации
источников финансирования дефицитов бюджетов за 2018 год</t>
  </si>
  <si>
    <t xml:space="preserve">Прочая закупка товаров, работ и услуг 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</si>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</sst>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52" applyFont="1" applyAlignment="1">
      <alignment/>
      <protection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indent="8"/>
      <protection/>
    </xf>
    <xf numFmtId="0" fontId="2" fillId="0" borderId="0" xfId="0" applyFont="1" applyAlignment="1">
      <alignment horizontal="left" indent="8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52" applyFont="1" applyFill="1" applyAlignment="1">
      <alignment horizontal="left"/>
      <protection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52" applyFont="1" applyFill="1" applyAlignment="1">
      <alignment horizontal="left"/>
      <protection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20" zoomScaleNormal="120" zoomScaleSheetLayoutView="78" zoomScalePageLayoutView="0" workbookViewId="0" topLeftCell="A1">
      <selection activeCell="H48" sqref="H48"/>
    </sheetView>
  </sheetViews>
  <sheetFormatPr defaultColWidth="9.140625" defaultRowHeight="15"/>
  <cols>
    <col min="1" max="1" width="34.421875" style="21" customWidth="1"/>
    <col min="2" max="2" width="11.140625" style="21" customWidth="1"/>
    <col min="3" max="3" width="23.28125" style="21" customWidth="1"/>
    <col min="4" max="4" width="13.00390625" style="21" customWidth="1"/>
    <col min="5" max="5" width="3.28125" style="3" customWidth="1"/>
    <col min="6" max="6" width="3.421875" style="10" customWidth="1"/>
    <col min="7" max="7" width="14.28125" style="1" customWidth="1"/>
    <col min="8" max="8" width="18.57421875" style="1" customWidth="1"/>
    <col min="9" max="16384" width="9.140625" style="1" customWidth="1"/>
  </cols>
  <sheetData>
    <row r="1" spans="1:5" ht="15.75">
      <c r="A1" s="20"/>
      <c r="C1" s="22" t="s">
        <v>0</v>
      </c>
      <c r="D1" s="20"/>
      <c r="E1" s="1"/>
    </row>
    <row r="2" spans="1:5" ht="15.75">
      <c r="A2" s="20"/>
      <c r="C2" s="22" t="s">
        <v>1</v>
      </c>
      <c r="D2" s="20"/>
      <c r="E2" s="1"/>
    </row>
    <row r="3" spans="1:5" ht="15.75">
      <c r="A3" s="20"/>
      <c r="C3" s="22" t="s">
        <v>112</v>
      </c>
      <c r="D3" s="20"/>
      <c r="E3" s="1"/>
    </row>
    <row r="4" spans="1:5" ht="15.75">
      <c r="A4" s="20"/>
      <c r="C4" s="22" t="s">
        <v>2</v>
      </c>
      <c r="D4" s="20"/>
      <c r="E4" s="1"/>
    </row>
    <row r="5" spans="1:5" ht="15.75">
      <c r="A5" s="20"/>
      <c r="C5" s="22" t="s">
        <v>3</v>
      </c>
      <c r="D5" s="20"/>
      <c r="E5" s="1"/>
    </row>
    <row r="6" spans="1:5" ht="15.75">
      <c r="A6" s="20"/>
      <c r="C6" s="22" t="s">
        <v>4</v>
      </c>
      <c r="D6" s="20"/>
      <c r="E6" s="1"/>
    </row>
    <row r="7" spans="1:5" ht="15.75">
      <c r="A7" s="20"/>
      <c r="C7" s="22" t="s">
        <v>5</v>
      </c>
      <c r="D7" s="20"/>
      <c r="E7" s="1"/>
    </row>
    <row r="8" spans="1:5" ht="15.75">
      <c r="A8" s="20"/>
      <c r="C8" s="22" t="s">
        <v>113</v>
      </c>
      <c r="D8" s="20"/>
      <c r="E8" s="1"/>
    </row>
    <row r="9" spans="1:5" ht="15.75">
      <c r="A9" s="20"/>
      <c r="C9" s="22" t="s">
        <v>170</v>
      </c>
      <c r="D9" s="20"/>
      <c r="E9" s="1"/>
    </row>
    <row r="10" spans="1:4" ht="15.75">
      <c r="A10" s="23"/>
      <c r="B10" s="20"/>
      <c r="C10" s="49"/>
      <c r="D10" s="20"/>
    </row>
    <row r="11" spans="1:4" ht="50.25" customHeight="1">
      <c r="A11" s="50" t="s">
        <v>171</v>
      </c>
      <c r="B11" s="50"/>
      <c r="C11" s="50"/>
      <c r="D11" s="50"/>
    </row>
    <row r="12" ht="21" customHeight="1">
      <c r="D12" s="23" t="s">
        <v>6</v>
      </c>
    </row>
    <row r="13" spans="1:4" ht="33" customHeight="1">
      <c r="A13" s="51" t="s">
        <v>142</v>
      </c>
      <c r="B13" s="51" t="s">
        <v>103</v>
      </c>
      <c r="C13" s="51"/>
      <c r="D13" s="51" t="s">
        <v>7</v>
      </c>
    </row>
    <row r="14" spans="1:4" ht="102.75" customHeight="1">
      <c r="A14" s="51"/>
      <c r="B14" s="47" t="s">
        <v>8</v>
      </c>
      <c r="C14" s="47" t="s">
        <v>143</v>
      </c>
      <c r="D14" s="51"/>
    </row>
    <row r="15" spans="1:4" ht="15.75">
      <c r="A15" s="24">
        <v>1</v>
      </c>
      <c r="B15" s="24">
        <v>2</v>
      </c>
      <c r="C15" s="24">
        <v>3</v>
      </c>
      <c r="D15" s="24">
        <v>4</v>
      </c>
    </row>
    <row r="16" spans="1:8" ht="20.25" customHeight="1">
      <c r="A16" s="18" t="s">
        <v>9</v>
      </c>
      <c r="B16" s="24"/>
      <c r="C16" s="24"/>
      <c r="D16" s="19">
        <f>D17</f>
        <v>39417720.1</v>
      </c>
      <c r="F16" s="9"/>
      <c r="G16" s="43"/>
      <c r="H16" s="43"/>
    </row>
    <row r="17" spans="1:8" ht="54" customHeight="1">
      <c r="A17" s="18" t="s">
        <v>114</v>
      </c>
      <c r="B17" s="24">
        <v>395</v>
      </c>
      <c r="C17" s="24"/>
      <c r="D17" s="19">
        <f>D18+D35</f>
        <v>39417720.1</v>
      </c>
      <c r="F17" s="8"/>
      <c r="G17" s="43"/>
      <c r="H17" s="43"/>
    </row>
    <row r="18" spans="1:8" ht="36" customHeight="1">
      <c r="A18" s="18" t="s">
        <v>10</v>
      </c>
      <c r="B18" s="24">
        <v>395</v>
      </c>
      <c r="C18" s="24" t="s">
        <v>11</v>
      </c>
      <c r="D18" s="19">
        <f>D19+D23+D32</f>
        <v>188795.5</v>
      </c>
      <c r="F18" s="9"/>
      <c r="G18" s="43"/>
      <c r="H18" s="43"/>
    </row>
    <row r="19" spans="1:8" ht="64.5" customHeight="1">
      <c r="A19" s="18" t="s">
        <v>12</v>
      </c>
      <c r="B19" s="24">
        <v>395</v>
      </c>
      <c r="C19" s="24" t="s">
        <v>13</v>
      </c>
      <c r="D19" s="19">
        <f>D20</f>
        <v>171259.6</v>
      </c>
      <c r="F19" s="8"/>
      <c r="G19" s="43"/>
      <c r="H19" s="43"/>
    </row>
    <row r="20" spans="1:8" ht="32.25" customHeight="1">
      <c r="A20" s="18" t="s">
        <v>14</v>
      </c>
      <c r="B20" s="24">
        <v>395</v>
      </c>
      <c r="C20" s="24" t="s">
        <v>15</v>
      </c>
      <c r="D20" s="19">
        <f>D21</f>
        <v>171259.6</v>
      </c>
      <c r="F20" s="8"/>
      <c r="G20" s="43"/>
      <c r="H20" s="43"/>
    </row>
    <row r="21" spans="1:8" ht="32.25" customHeight="1">
      <c r="A21" s="18" t="s">
        <v>16</v>
      </c>
      <c r="B21" s="24">
        <v>395</v>
      </c>
      <c r="C21" s="24" t="s">
        <v>17</v>
      </c>
      <c r="D21" s="19">
        <f>D22</f>
        <v>171259.6</v>
      </c>
      <c r="F21" s="8"/>
      <c r="G21" s="43"/>
      <c r="H21" s="43"/>
    </row>
    <row r="22" spans="1:8" ht="78" customHeight="1">
      <c r="A22" s="18" t="s">
        <v>18</v>
      </c>
      <c r="B22" s="24">
        <v>395</v>
      </c>
      <c r="C22" s="24" t="s">
        <v>19</v>
      </c>
      <c r="D22" s="19">
        <v>171259.6</v>
      </c>
      <c r="F22" s="9"/>
      <c r="G22" s="43"/>
      <c r="H22" s="43"/>
    </row>
    <row r="23" spans="1:8" ht="31.5" customHeight="1">
      <c r="A23" s="18" t="s">
        <v>20</v>
      </c>
      <c r="B23" s="24">
        <v>395</v>
      </c>
      <c r="C23" s="24" t="s">
        <v>21</v>
      </c>
      <c r="D23" s="19">
        <f>D24+D26+D28+D30</f>
        <v>16557.1</v>
      </c>
      <c r="F23" s="8"/>
      <c r="G23" s="43"/>
      <c r="H23" s="43"/>
    </row>
    <row r="24" spans="1:8" ht="157.5" customHeight="1">
      <c r="A24" s="18" t="s">
        <v>22</v>
      </c>
      <c r="B24" s="24">
        <v>395</v>
      </c>
      <c r="C24" s="24" t="s">
        <v>23</v>
      </c>
      <c r="D24" s="19">
        <f>D25</f>
        <v>1539.9</v>
      </c>
      <c r="F24" s="8"/>
      <c r="G24" s="43"/>
      <c r="H24" s="43"/>
    </row>
    <row r="25" spans="1:8" ht="172.5" customHeight="1">
      <c r="A25" s="18" t="s">
        <v>24</v>
      </c>
      <c r="B25" s="24">
        <v>395</v>
      </c>
      <c r="C25" s="24" t="s">
        <v>25</v>
      </c>
      <c r="D25" s="19">
        <v>1539.9</v>
      </c>
      <c r="F25" s="8"/>
      <c r="G25" s="43"/>
      <c r="H25" s="43"/>
    </row>
    <row r="26" spans="1:8" ht="78" customHeight="1">
      <c r="A26" s="18" t="s">
        <v>26</v>
      </c>
      <c r="B26" s="24">
        <v>395</v>
      </c>
      <c r="C26" s="24" t="s">
        <v>27</v>
      </c>
      <c r="D26" s="19">
        <f>D27</f>
        <v>2909.5</v>
      </c>
      <c r="F26" s="8"/>
      <c r="G26" s="43"/>
      <c r="H26" s="43"/>
    </row>
    <row r="27" spans="1:8" ht="123.75" customHeight="1">
      <c r="A27" s="18" t="s">
        <v>28</v>
      </c>
      <c r="B27" s="24">
        <v>395</v>
      </c>
      <c r="C27" s="24" t="s">
        <v>29</v>
      </c>
      <c r="D27" s="19">
        <v>2909.5</v>
      </c>
      <c r="F27" s="8"/>
      <c r="G27" s="43"/>
      <c r="H27" s="43"/>
    </row>
    <row r="28" spans="1:8" ht="94.5">
      <c r="A28" s="18" t="s">
        <v>30</v>
      </c>
      <c r="B28" s="24">
        <v>395</v>
      </c>
      <c r="C28" s="24" t="s">
        <v>31</v>
      </c>
      <c r="D28" s="19">
        <f>D29</f>
        <v>12096.1</v>
      </c>
      <c r="F28" s="8"/>
      <c r="G28" s="43"/>
      <c r="H28" s="43"/>
    </row>
    <row r="29" spans="1:8" ht="126" customHeight="1">
      <c r="A29" s="18" t="s">
        <v>32</v>
      </c>
      <c r="B29" s="24">
        <v>395</v>
      </c>
      <c r="C29" s="24" t="s">
        <v>33</v>
      </c>
      <c r="D29" s="19">
        <v>12096.1</v>
      </c>
      <c r="F29" s="8"/>
      <c r="G29" s="43"/>
      <c r="H29" s="43"/>
    </row>
    <row r="30" spans="1:8" ht="54.75" customHeight="1">
      <c r="A30" s="18" t="s">
        <v>176</v>
      </c>
      <c r="B30" s="24">
        <v>395</v>
      </c>
      <c r="C30" s="24" t="s">
        <v>34</v>
      </c>
      <c r="D30" s="19">
        <f>D31</f>
        <v>11.6</v>
      </c>
      <c r="F30" s="8"/>
      <c r="G30" s="43"/>
      <c r="H30" s="43"/>
    </row>
    <row r="31" spans="1:8" ht="109.5" customHeight="1">
      <c r="A31" s="18" t="s">
        <v>177</v>
      </c>
      <c r="B31" s="24">
        <v>395</v>
      </c>
      <c r="C31" s="24" t="s">
        <v>35</v>
      </c>
      <c r="D31" s="19">
        <v>11.6</v>
      </c>
      <c r="F31" s="9"/>
      <c r="G31" s="43"/>
      <c r="H31" s="43"/>
    </row>
    <row r="32" spans="1:8" ht="31.5" customHeight="1">
      <c r="A32" s="18" t="s">
        <v>36</v>
      </c>
      <c r="B32" s="24">
        <v>395</v>
      </c>
      <c r="C32" s="24" t="s">
        <v>37</v>
      </c>
      <c r="D32" s="19">
        <f>D33</f>
        <v>978.8</v>
      </c>
      <c r="F32" s="8"/>
      <c r="G32" s="43"/>
      <c r="H32" s="43"/>
    </row>
    <row r="33" spans="1:8" ht="47.25" customHeight="1">
      <c r="A33" s="18" t="s">
        <v>38</v>
      </c>
      <c r="B33" s="24">
        <v>395</v>
      </c>
      <c r="C33" s="24" t="s">
        <v>39</v>
      </c>
      <c r="D33" s="19">
        <f>D34</f>
        <v>978.8</v>
      </c>
      <c r="F33" s="8"/>
      <c r="G33" s="43"/>
      <c r="H33" s="43"/>
    </row>
    <row r="34" spans="1:8" ht="63" customHeight="1">
      <c r="A34" s="18" t="s">
        <v>40</v>
      </c>
      <c r="B34" s="24">
        <v>395</v>
      </c>
      <c r="C34" s="24" t="s">
        <v>41</v>
      </c>
      <c r="D34" s="19">
        <v>978.8</v>
      </c>
      <c r="F34" s="8"/>
      <c r="G34" s="43"/>
      <c r="H34" s="43"/>
    </row>
    <row r="35" spans="1:8" ht="33" customHeight="1">
      <c r="A35" s="18" t="s">
        <v>42</v>
      </c>
      <c r="B35" s="24">
        <v>395</v>
      </c>
      <c r="C35" s="24" t="s">
        <v>43</v>
      </c>
      <c r="D35" s="19">
        <f>D36+D41+D46</f>
        <v>39228924.6</v>
      </c>
      <c r="F35" s="9"/>
      <c r="G35" s="43"/>
      <c r="H35" s="43"/>
    </row>
    <row r="36" spans="1:8" ht="84" customHeight="1">
      <c r="A36" s="18" t="s">
        <v>44</v>
      </c>
      <c r="B36" s="24">
        <v>395</v>
      </c>
      <c r="C36" s="24" t="s">
        <v>45</v>
      </c>
      <c r="D36" s="19">
        <f>D37</f>
        <v>39231256.7</v>
      </c>
      <c r="F36" s="8"/>
      <c r="G36" s="43"/>
      <c r="H36" s="43"/>
    </row>
    <row r="37" spans="1:8" ht="70.5" customHeight="1">
      <c r="A37" s="18" t="s">
        <v>46</v>
      </c>
      <c r="B37" s="24">
        <v>395</v>
      </c>
      <c r="C37" s="24" t="s">
        <v>138</v>
      </c>
      <c r="D37" s="19">
        <f>D38+D39</f>
        <v>39231256.7</v>
      </c>
      <c r="F37" s="8"/>
      <c r="G37" s="43"/>
      <c r="H37" s="43"/>
    </row>
    <row r="38" spans="1:8" ht="138" customHeight="1">
      <c r="A38" s="18" t="s">
        <v>47</v>
      </c>
      <c r="B38" s="24">
        <v>395</v>
      </c>
      <c r="C38" s="24" t="s">
        <v>115</v>
      </c>
      <c r="D38" s="19">
        <v>38529633.5</v>
      </c>
      <c r="F38" s="8"/>
      <c r="G38" s="43"/>
      <c r="H38" s="43"/>
    </row>
    <row r="39" spans="1:8" ht="66.75" customHeight="1">
      <c r="A39" s="18" t="s">
        <v>48</v>
      </c>
      <c r="B39" s="24">
        <v>395</v>
      </c>
      <c r="C39" s="24" t="s">
        <v>139</v>
      </c>
      <c r="D39" s="19">
        <f>D40</f>
        <v>701623.2</v>
      </c>
      <c r="F39" s="8"/>
      <c r="G39" s="43"/>
      <c r="H39" s="43"/>
    </row>
    <row r="40" spans="1:8" ht="84" customHeight="1">
      <c r="A40" s="18" t="s">
        <v>49</v>
      </c>
      <c r="B40" s="24">
        <v>395</v>
      </c>
      <c r="C40" s="24" t="s">
        <v>140</v>
      </c>
      <c r="D40" s="19">
        <v>701623.2</v>
      </c>
      <c r="F40" s="8"/>
      <c r="G40" s="43"/>
      <c r="H40" s="43"/>
    </row>
    <row r="41" spans="1:8" ht="195" customHeight="1">
      <c r="A41" s="18" t="s">
        <v>50</v>
      </c>
      <c r="B41" s="24">
        <v>395</v>
      </c>
      <c r="C41" s="24" t="s">
        <v>51</v>
      </c>
      <c r="D41" s="19">
        <f>D42</f>
        <v>3787.1</v>
      </c>
      <c r="F41" s="8"/>
      <c r="G41" s="43"/>
      <c r="H41" s="43"/>
    </row>
    <row r="42" spans="1:8" ht="144" customHeight="1">
      <c r="A42" s="18" t="s">
        <v>52</v>
      </c>
      <c r="B42" s="24">
        <v>395</v>
      </c>
      <c r="C42" s="24" t="s">
        <v>53</v>
      </c>
      <c r="D42" s="19">
        <f>D43</f>
        <v>3787.1</v>
      </c>
      <c r="F42" s="8"/>
      <c r="G42" s="43"/>
      <c r="H42" s="43"/>
    </row>
    <row r="43" spans="1:8" ht="129" customHeight="1">
      <c r="A43" s="18" t="s">
        <v>178</v>
      </c>
      <c r="B43" s="24">
        <v>395</v>
      </c>
      <c r="C43" s="24" t="s">
        <v>117</v>
      </c>
      <c r="D43" s="19">
        <f>D44+D45</f>
        <v>3787.1</v>
      </c>
      <c r="F43" s="8"/>
      <c r="G43" s="43"/>
      <c r="H43" s="43"/>
    </row>
    <row r="44" spans="1:8" ht="135" customHeight="1">
      <c r="A44" s="18" t="s">
        <v>179</v>
      </c>
      <c r="B44" s="24">
        <v>395</v>
      </c>
      <c r="C44" s="24" t="s">
        <v>118</v>
      </c>
      <c r="D44" s="19">
        <v>3686.6</v>
      </c>
      <c r="F44" s="8"/>
      <c r="G44" s="43"/>
      <c r="H44" s="43"/>
    </row>
    <row r="45" spans="1:8" ht="130.5" customHeight="1">
      <c r="A45" s="18" t="s">
        <v>116</v>
      </c>
      <c r="B45" s="24">
        <v>395</v>
      </c>
      <c r="C45" s="24" t="s">
        <v>119</v>
      </c>
      <c r="D45" s="19">
        <v>100.5</v>
      </c>
      <c r="F45" s="8"/>
      <c r="G45" s="43"/>
      <c r="H45" s="43"/>
    </row>
    <row r="46" spans="1:8" ht="104.25" customHeight="1">
      <c r="A46" s="18" t="s">
        <v>54</v>
      </c>
      <c r="B46" s="24">
        <v>395</v>
      </c>
      <c r="C46" s="24" t="s">
        <v>55</v>
      </c>
      <c r="D46" s="19">
        <f>D47</f>
        <v>-6119.199999999999</v>
      </c>
      <c r="F46" s="8"/>
      <c r="G46" s="43"/>
      <c r="H46" s="43"/>
    </row>
    <row r="47" spans="1:8" ht="127.5" customHeight="1">
      <c r="A47" s="18" t="s">
        <v>180</v>
      </c>
      <c r="B47" s="24">
        <v>395</v>
      </c>
      <c r="C47" s="24" t="s">
        <v>120</v>
      </c>
      <c r="D47" s="19">
        <f>D49+D48+D50</f>
        <v>-6119.199999999999</v>
      </c>
      <c r="F47" s="8"/>
      <c r="G47" s="43"/>
      <c r="H47" s="43"/>
    </row>
    <row r="48" spans="1:8" ht="195" customHeight="1">
      <c r="A48" s="18" t="s">
        <v>121</v>
      </c>
      <c r="B48" s="24">
        <v>395</v>
      </c>
      <c r="C48" s="24" t="s">
        <v>123</v>
      </c>
      <c r="D48" s="19">
        <v>-2429.7</v>
      </c>
      <c r="F48" s="8"/>
      <c r="G48" s="43"/>
      <c r="H48" s="43"/>
    </row>
    <row r="49" spans="1:8" ht="159.75" customHeight="1">
      <c r="A49" s="18" t="s">
        <v>122</v>
      </c>
      <c r="B49" s="24">
        <v>395</v>
      </c>
      <c r="C49" s="24" t="s">
        <v>124</v>
      </c>
      <c r="D49" s="19">
        <v>-3686.6</v>
      </c>
      <c r="F49" s="8"/>
      <c r="G49" s="43"/>
      <c r="H49" s="43"/>
    </row>
    <row r="50" spans="1:8" ht="176.25" customHeight="1">
      <c r="A50" s="18" t="s">
        <v>181</v>
      </c>
      <c r="B50" s="24">
        <v>395</v>
      </c>
      <c r="C50" s="24" t="s">
        <v>125</v>
      </c>
      <c r="D50" s="19">
        <v>-2.9</v>
      </c>
      <c r="F50" s="8"/>
      <c r="G50" s="43"/>
      <c r="H50" s="43"/>
    </row>
  </sheetData>
  <sheetProtection/>
  <mergeCells count="4">
    <mergeCell ref="A11:D11"/>
    <mergeCell ref="A13:A14"/>
    <mergeCell ref="B13:C13"/>
    <mergeCell ref="D13:D14"/>
  </mergeCells>
  <printOptions/>
  <pageMargins left="1.1811023622047245" right="0.5905511811023623" top="0.7874015748031497" bottom="0.7874015748031497" header="0.15748031496062992" footer="0.15748031496062992"/>
  <pageSetup blackAndWhite="1"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130" zoomScaleNormal="130" zoomScaleSheetLayoutView="79" zoomScalePageLayoutView="0" workbookViewId="0" topLeftCell="A1">
      <selection activeCell="G76" sqref="G76"/>
    </sheetView>
  </sheetViews>
  <sheetFormatPr defaultColWidth="9.140625" defaultRowHeight="15"/>
  <cols>
    <col min="1" max="1" width="33.140625" style="25" customWidth="1"/>
    <col min="2" max="2" width="6.28125" style="25" customWidth="1"/>
    <col min="3" max="3" width="3.8515625" style="25" customWidth="1"/>
    <col min="4" max="4" width="4.140625" style="25" customWidth="1"/>
    <col min="5" max="5" width="17.140625" style="25" customWidth="1"/>
    <col min="6" max="6" width="4.57421875" style="21" customWidth="1"/>
    <col min="7" max="7" width="13.421875" style="25" customWidth="1"/>
    <col min="8" max="8" width="3.00390625" style="27" customWidth="1"/>
    <col min="9" max="16384" width="9.140625" style="25" customWidth="1"/>
  </cols>
  <sheetData>
    <row r="1" spans="2:8" ht="15.75">
      <c r="B1" s="26"/>
      <c r="E1" s="26" t="s">
        <v>102</v>
      </c>
      <c r="H1" s="25"/>
    </row>
    <row r="2" spans="2:8" ht="15.75">
      <c r="B2" s="26"/>
      <c r="E2" s="26" t="s">
        <v>1</v>
      </c>
      <c r="H2" s="25"/>
    </row>
    <row r="3" spans="2:8" ht="15.75">
      <c r="B3" s="26"/>
      <c r="E3" s="26" t="s">
        <v>112</v>
      </c>
      <c r="H3" s="25"/>
    </row>
    <row r="4" spans="2:8" ht="15.75">
      <c r="B4" s="26"/>
      <c r="E4" s="26" t="s">
        <v>2</v>
      </c>
      <c r="H4" s="25"/>
    </row>
    <row r="5" spans="2:8" ht="15.75">
      <c r="B5" s="26"/>
      <c r="E5" s="26" t="s">
        <v>3</v>
      </c>
      <c r="H5" s="25"/>
    </row>
    <row r="6" spans="2:8" ht="15.75">
      <c r="B6" s="26"/>
      <c r="E6" s="26" t="s">
        <v>4</v>
      </c>
      <c r="H6" s="25"/>
    </row>
    <row r="7" spans="2:8" ht="15.75">
      <c r="B7" s="26"/>
      <c r="E7" s="26" t="s">
        <v>5</v>
      </c>
      <c r="H7" s="25"/>
    </row>
    <row r="8" spans="2:8" ht="15.75">
      <c r="B8" s="26"/>
      <c r="E8" s="26" t="s">
        <v>113</v>
      </c>
      <c r="H8" s="25"/>
    </row>
    <row r="9" spans="2:8" ht="15.75">
      <c r="B9" s="26"/>
      <c r="E9" s="26" t="s">
        <v>170</v>
      </c>
      <c r="H9" s="25"/>
    </row>
    <row r="11" spans="1:7" ht="102" customHeight="1">
      <c r="A11" s="52" t="s">
        <v>172</v>
      </c>
      <c r="B11" s="52"/>
      <c r="C11" s="52"/>
      <c r="D11" s="52"/>
      <c r="E11" s="52"/>
      <c r="F11" s="52"/>
      <c r="G11" s="52"/>
    </row>
    <row r="12" ht="15.75">
      <c r="G12" s="27" t="s">
        <v>6</v>
      </c>
    </row>
    <row r="13" spans="1:7" ht="33" customHeight="1">
      <c r="A13" s="53" t="s">
        <v>141</v>
      </c>
      <c r="B13" s="55" t="s">
        <v>103</v>
      </c>
      <c r="C13" s="55"/>
      <c r="D13" s="55"/>
      <c r="E13" s="55"/>
      <c r="F13" s="55"/>
      <c r="G13" s="53" t="s">
        <v>7</v>
      </c>
    </row>
    <row r="14" spans="1:7" ht="31.5">
      <c r="A14" s="54"/>
      <c r="B14" s="28" t="s">
        <v>58</v>
      </c>
      <c r="C14" s="28" t="s">
        <v>59</v>
      </c>
      <c r="D14" s="28" t="s">
        <v>60</v>
      </c>
      <c r="E14" s="28" t="s">
        <v>61</v>
      </c>
      <c r="F14" s="47" t="s">
        <v>62</v>
      </c>
      <c r="G14" s="54"/>
    </row>
    <row r="15" spans="1:7" ht="15.7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4">
        <v>6</v>
      </c>
      <c r="G15" s="29">
        <v>7</v>
      </c>
    </row>
    <row r="16" spans="1:8" ht="49.5" customHeight="1">
      <c r="A16" s="30" t="s">
        <v>114</v>
      </c>
      <c r="B16" s="31" t="s">
        <v>77</v>
      </c>
      <c r="C16" s="31"/>
      <c r="D16" s="31"/>
      <c r="E16" s="32"/>
      <c r="F16" s="44"/>
      <c r="G16" s="33">
        <f>G17+G37</f>
        <v>39225781.400000006</v>
      </c>
      <c r="H16" s="34"/>
    </row>
    <row r="17" spans="1:8" ht="20.25" customHeight="1">
      <c r="A17" s="30" t="s">
        <v>63</v>
      </c>
      <c r="B17" s="31" t="s">
        <v>77</v>
      </c>
      <c r="C17" s="35" t="s">
        <v>64</v>
      </c>
      <c r="D17" s="35" t="s">
        <v>65</v>
      </c>
      <c r="E17" s="35"/>
      <c r="F17" s="45"/>
      <c r="G17" s="33">
        <f>G18</f>
        <v>281432.00000000006</v>
      </c>
      <c r="H17" s="34"/>
    </row>
    <row r="18" spans="1:8" ht="35.25" customHeight="1">
      <c r="A18" s="30" t="s">
        <v>66</v>
      </c>
      <c r="B18" s="31" t="s">
        <v>77</v>
      </c>
      <c r="C18" s="35" t="s">
        <v>64</v>
      </c>
      <c r="D18" s="35">
        <v>13</v>
      </c>
      <c r="E18" s="35"/>
      <c r="F18" s="45"/>
      <c r="G18" s="33">
        <f>G20</f>
        <v>281432.00000000006</v>
      </c>
      <c r="H18" s="34"/>
    </row>
    <row r="19" spans="1:8" ht="67.5" customHeight="1">
      <c r="A19" s="30" t="s">
        <v>144</v>
      </c>
      <c r="B19" s="31" t="s">
        <v>77</v>
      </c>
      <c r="C19" s="35" t="s">
        <v>64</v>
      </c>
      <c r="D19" s="35">
        <v>13</v>
      </c>
      <c r="E19" s="35" t="s">
        <v>104</v>
      </c>
      <c r="F19" s="45"/>
      <c r="G19" s="33">
        <f>G20</f>
        <v>281432.00000000006</v>
      </c>
      <c r="H19" s="34"/>
    </row>
    <row r="20" spans="1:8" ht="72" customHeight="1">
      <c r="A20" s="30" t="s">
        <v>126</v>
      </c>
      <c r="B20" s="31" t="s">
        <v>77</v>
      </c>
      <c r="C20" s="35" t="s">
        <v>64</v>
      </c>
      <c r="D20" s="35">
        <v>13</v>
      </c>
      <c r="E20" s="35" t="s">
        <v>130</v>
      </c>
      <c r="F20" s="45"/>
      <c r="G20" s="33">
        <f>G22</f>
        <v>281432.00000000006</v>
      </c>
      <c r="H20" s="34"/>
    </row>
    <row r="21" spans="1:8" ht="81.75" customHeight="1">
      <c r="A21" s="30" t="s">
        <v>127</v>
      </c>
      <c r="B21" s="31" t="s">
        <v>77</v>
      </c>
      <c r="C21" s="35" t="s">
        <v>64</v>
      </c>
      <c r="D21" s="35">
        <v>13</v>
      </c>
      <c r="E21" s="35" t="s">
        <v>131</v>
      </c>
      <c r="F21" s="45"/>
      <c r="G21" s="33">
        <f>G22</f>
        <v>281432.00000000006</v>
      </c>
      <c r="H21" s="34"/>
    </row>
    <row r="22" spans="1:8" ht="87" customHeight="1">
      <c r="A22" s="30" t="s">
        <v>105</v>
      </c>
      <c r="B22" s="31" t="s">
        <v>77</v>
      </c>
      <c r="C22" s="35" t="s">
        <v>64</v>
      </c>
      <c r="D22" s="35">
        <v>13</v>
      </c>
      <c r="E22" s="35" t="s">
        <v>132</v>
      </c>
      <c r="F22" s="45"/>
      <c r="G22" s="33">
        <f>G23+G28+G32</f>
        <v>281432.00000000006</v>
      </c>
      <c r="H22" s="34"/>
    </row>
    <row r="23" spans="1:8" ht="137.25" customHeight="1">
      <c r="A23" s="30" t="s">
        <v>128</v>
      </c>
      <c r="B23" s="31" t="s">
        <v>77</v>
      </c>
      <c r="C23" s="35" t="s">
        <v>64</v>
      </c>
      <c r="D23" s="35">
        <v>13</v>
      </c>
      <c r="E23" s="35" t="s">
        <v>132</v>
      </c>
      <c r="F23" s="45" t="s">
        <v>78</v>
      </c>
      <c r="G23" s="33">
        <f>G24</f>
        <v>237839.50000000003</v>
      </c>
      <c r="H23" s="34"/>
    </row>
    <row r="24" spans="1:8" ht="51" customHeight="1">
      <c r="A24" s="30" t="s">
        <v>145</v>
      </c>
      <c r="B24" s="31" t="s">
        <v>77</v>
      </c>
      <c r="C24" s="35" t="s">
        <v>64</v>
      </c>
      <c r="D24" s="35">
        <v>13</v>
      </c>
      <c r="E24" s="35" t="s">
        <v>132</v>
      </c>
      <c r="F24" s="45" t="s">
        <v>146</v>
      </c>
      <c r="G24" s="33">
        <f>G25+G26+G27</f>
        <v>237839.50000000003</v>
      </c>
      <c r="H24" s="34"/>
    </row>
    <row r="25" spans="1:8" ht="52.5" customHeight="1">
      <c r="A25" s="36" t="s">
        <v>147</v>
      </c>
      <c r="B25" s="31" t="s">
        <v>77</v>
      </c>
      <c r="C25" s="35" t="s">
        <v>64</v>
      </c>
      <c r="D25" s="35">
        <v>13</v>
      </c>
      <c r="E25" s="35" t="s">
        <v>132</v>
      </c>
      <c r="F25" s="44" t="s">
        <v>148</v>
      </c>
      <c r="G25" s="33">
        <v>181330.7</v>
      </c>
      <c r="H25" s="34"/>
    </row>
    <row r="26" spans="1:8" ht="51.75" customHeight="1">
      <c r="A26" s="36" t="s">
        <v>149</v>
      </c>
      <c r="B26" s="31" t="s">
        <v>77</v>
      </c>
      <c r="C26" s="35" t="s">
        <v>64</v>
      </c>
      <c r="D26" s="35">
        <v>13</v>
      </c>
      <c r="E26" s="35" t="s">
        <v>132</v>
      </c>
      <c r="F26" s="44">
        <v>142</v>
      </c>
      <c r="G26" s="33">
        <v>3814.7</v>
      </c>
      <c r="H26" s="34"/>
    </row>
    <row r="27" spans="1:8" ht="102" customHeight="1">
      <c r="A27" s="36" t="s">
        <v>150</v>
      </c>
      <c r="B27" s="31" t="s">
        <v>77</v>
      </c>
      <c r="C27" s="35" t="s">
        <v>64</v>
      </c>
      <c r="D27" s="35">
        <v>13</v>
      </c>
      <c r="E27" s="35" t="s">
        <v>132</v>
      </c>
      <c r="F27" s="44">
        <v>149</v>
      </c>
      <c r="G27" s="33">
        <v>52694.1</v>
      </c>
      <c r="H27" s="34"/>
    </row>
    <row r="28" spans="1:8" ht="72" customHeight="1">
      <c r="A28" s="30" t="s">
        <v>129</v>
      </c>
      <c r="B28" s="31" t="s">
        <v>77</v>
      </c>
      <c r="C28" s="35" t="s">
        <v>64</v>
      </c>
      <c r="D28" s="35">
        <v>13</v>
      </c>
      <c r="E28" s="35" t="s">
        <v>132</v>
      </c>
      <c r="F28" s="45">
        <v>200</v>
      </c>
      <c r="G28" s="33">
        <f>G29</f>
        <v>43386.3</v>
      </c>
      <c r="H28" s="34"/>
    </row>
    <row r="29" spans="1:8" ht="67.5" customHeight="1">
      <c r="A29" s="30" t="s">
        <v>151</v>
      </c>
      <c r="B29" s="31" t="s">
        <v>77</v>
      </c>
      <c r="C29" s="35" t="s">
        <v>64</v>
      </c>
      <c r="D29" s="35">
        <v>13</v>
      </c>
      <c r="E29" s="35" t="s">
        <v>132</v>
      </c>
      <c r="F29" s="45" t="s">
        <v>152</v>
      </c>
      <c r="G29" s="33">
        <f>G30+G31</f>
        <v>43386.3</v>
      </c>
      <c r="H29" s="34"/>
    </row>
    <row r="30" spans="1:8" ht="51" customHeight="1">
      <c r="A30" s="30" t="s">
        <v>153</v>
      </c>
      <c r="B30" s="31" t="s">
        <v>77</v>
      </c>
      <c r="C30" s="35" t="s">
        <v>64</v>
      </c>
      <c r="D30" s="35">
        <v>13</v>
      </c>
      <c r="E30" s="35" t="s">
        <v>132</v>
      </c>
      <c r="F30" s="45" t="s">
        <v>154</v>
      </c>
      <c r="G30" s="33">
        <v>17475.8</v>
      </c>
      <c r="H30" s="34"/>
    </row>
    <row r="31" spans="1:8" ht="34.5" customHeight="1">
      <c r="A31" s="30" t="s">
        <v>175</v>
      </c>
      <c r="B31" s="31" t="s">
        <v>77</v>
      </c>
      <c r="C31" s="35" t="s">
        <v>64</v>
      </c>
      <c r="D31" s="35">
        <v>13</v>
      </c>
      <c r="E31" s="35" t="s">
        <v>132</v>
      </c>
      <c r="F31" s="45" t="s">
        <v>155</v>
      </c>
      <c r="G31" s="33">
        <v>25910.5</v>
      </c>
      <c r="H31" s="34"/>
    </row>
    <row r="32" spans="1:8" ht="24.75" customHeight="1">
      <c r="A32" s="30" t="s">
        <v>68</v>
      </c>
      <c r="B32" s="31" t="s">
        <v>77</v>
      </c>
      <c r="C32" s="35" t="s">
        <v>64</v>
      </c>
      <c r="D32" s="35">
        <v>13</v>
      </c>
      <c r="E32" s="35" t="s">
        <v>132</v>
      </c>
      <c r="F32" s="45">
        <v>800</v>
      </c>
      <c r="G32" s="33">
        <f>G33</f>
        <v>206.20000000000002</v>
      </c>
      <c r="H32" s="34"/>
    </row>
    <row r="33" spans="1:8" ht="31.5">
      <c r="A33" s="36" t="s">
        <v>156</v>
      </c>
      <c r="B33" s="31" t="s">
        <v>77</v>
      </c>
      <c r="C33" s="35" t="s">
        <v>64</v>
      </c>
      <c r="D33" s="35">
        <v>13</v>
      </c>
      <c r="E33" s="35" t="s">
        <v>132</v>
      </c>
      <c r="F33" s="45" t="s">
        <v>157</v>
      </c>
      <c r="G33" s="33">
        <f>G34+G35+G36</f>
        <v>206.20000000000002</v>
      </c>
      <c r="H33" s="34"/>
    </row>
    <row r="34" spans="1:8" ht="47.25">
      <c r="A34" s="36" t="s">
        <v>158</v>
      </c>
      <c r="B34" s="31" t="s">
        <v>77</v>
      </c>
      <c r="C34" s="35" t="s">
        <v>64</v>
      </c>
      <c r="D34" s="35">
        <v>13</v>
      </c>
      <c r="E34" s="35" t="s">
        <v>132</v>
      </c>
      <c r="F34" s="45" t="s">
        <v>159</v>
      </c>
      <c r="G34" s="33">
        <v>154.8</v>
      </c>
      <c r="H34" s="34"/>
    </row>
    <row r="35" spans="1:8" ht="15.75">
      <c r="A35" s="36" t="s">
        <v>160</v>
      </c>
      <c r="B35" s="31" t="s">
        <v>77</v>
      </c>
      <c r="C35" s="35" t="s">
        <v>64</v>
      </c>
      <c r="D35" s="35">
        <v>13</v>
      </c>
      <c r="E35" s="35" t="s">
        <v>132</v>
      </c>
      <c r="F35" s="45" t="s">
        <v>161</v>
      </c>
      <c r="G35" s="33">
        <v>48</v>
      </c>
      <c r="H35" s="34"/>
    </row>
    <row r="36" spans="1:8" ht="15.75">
      <c r="A36" s="36" t="s">
        <v>162</v>
      </c>
      <c r="B36" s="31" t="s">
        <v>77</v>
      </c>
      <c r="C36" s="35" t="s">
        <v>64</v>
      </c>
      <c r="D36" s="35">
        <v>13</v>
      </c>
      <c r="E36" s="35" t="s">
        <v>132</v>
      </c>
      <c r="F36" s="45" t="s">
        <v>163</v>
      </c>
      <c r="G36" s="33">
        <v>3.4</v>
      </c>
      <c r="H36" s="34"/>
    </row>
    <row r="37" spans="1:8" ht="15.75">
      <c r="A37" s="30" t="s">
        <v>69</v>
      </c>
      <c r="B37" s="31" t="s">
        <v>77</v>
      </c>
      <c r="C37" s="35" t="s">
        <v>70</v>
      </c>
      <c r="D37" s="35" t="s">
        <v>65</v>
      </c>
      <c r="E37" s="35"/>
      <c r="F37" s="45"/>
      <c r="G37" s="33">
        <f>G38</f>
        <v>38944349.400000006</v>
      </c>
      <c r="H37" s="34"/>
    </row>
    <row r="38" spans="1:8" ht="31.5">
      <c r="A38" s="30" t="s">
        <v>71</v>
      </c>
      <c r="B38" s="31" t="s">
        <v>77</v>
      </c>
      <c r="C38" s="35" t="s">
        <v>70</v>
      </c>
      <c r="D38" s="35" t="s">
        <v>70</v>
      </c>
      <c r="E38" s="35"/>
      <c r="F38" s="45"/>
      <c r="G38" s="33">
        <f>G39+G57</f>
        <v>38944349.400000006</v>
      </c>
      <c r="H38" s="34"/>
    </row>
    <row r="39" spans="1:8" ht="63">
      <c r="A39" s="30" t="s">
        <v>144</v>
      </c>
      <c r="B39" s="31" t="s">
        <v>77</v>
      </c>
      <c r="C39" s="35" t="s">
        <v>70</v>
      </c>
      <c r="D39" s="35" t="s">
        <v>70</v>
      </c>
      <c r="E39" s="35" t="s">
        <v>104</v>
      </c>
      <c r="F39" s="45"/>
      <c r="G39" s="33">
        <f>G40</f>
        <v>38275051.7</v>
      </c>
      <c r="H39" s="34"/>
    </row>
    <row r="40" spans="1:8" ht="63">
      <c r="A40" s="30" t="s">
        <v>126</v>
      </c>
      <c r="B40" s="31" t="s">
        <v>77</v>
      </c>
      <c r="C40" s="35" t="s">
        <v>70</v>
      </c>
      <c r="D40" s="35" t="s">
        <v>70</v>
      </c>
      <c r="E40" s="35" t="s">
        <v>130</v>
      </c>
      <c r="F40" s="45"/>
      <c r="G40" s="33">
        <f>G41+G52</f>
        <v>38275051.7</v>
      </c>
      <c r="H40" s="34"/>
    </row>
    <row r="41" spans="1:8" ht="78.75">
      <c r="A41" s="30" t="s">
        <v>127</v>
      </c>
      <c r="B41" s="31" t="s">
        <v>77</v>
      </c>
      <c r="C41" s="35" t="s">
        <v>70</v>
      </c>
      <c r="D41" s="35" t="s">
        <v>70</v>
      </c>
      <c r="E41" s="35" t="s">
        <v>131</v>
      </c>
      <c r="F41" s="45"/>
      <c r="G41" s="33">
        <f>G42+G49</f>
        <v>38077834.6</v>
      </c>
      <c r="H41" s="34"/>
    </row>
    <row r="42" spans="1:8" ht="84" customHeight="1">
      <c r="A42" s="30" t="s">
        <v>105</v>
      </c>
      <c r="B42" s="31" t="s">
        <v>77</v>
      </c>
      <c r="C42" s="35" t="s">
        <v>70</v>
      </c>
      <c r="D42" s="35" t="s">
        <v>70</v>
      </c>
      <c r="E42" s="35" t="s">
        <v>132</v>
      </c>
      <c r="F42" s="45"/>
      <c r="G42" s="33">
        <f>G43+G46</f>
        <v>38066183.1</v>
      </c>
      <c r="H42" s="34"/>
    </row>
    <row r="43" spans="1:8" ht="37.5" customHeight="1">
      <c r="A43" s="30" t="s">
        <v>73</v>
      </c>
      <c r="B43" s="31" t="s">
        <v>77</v>
      </c>
      <c r="C43" s="35" t="s">
        <v>70</v>
      </c>
      <c r="D43" s="35" t="s">
        <v>70</v>
      </c>
      <c r="E43" s="35" t="s">
        <v>132</v>
      </c>
      <c r="F43" s="45" t="s">
        <v>74</v>
      </c>
      <c r="G43" s="33">
        <f>G44</f>
        <v>37536183.1</v>
      </c>
      <c r="H43" s="34"/>
    </row>
    <row r="44" spans="1:8" ht="66.75" customHeight="1">
      <c r="A44" s="30" t="s">
        <v>164</v>
      </c>
      <c r="B44" s="31" t="s">
        <v>77</v>
      </c>
      <c r="C44" s="35" t="s">
        <v>70</v>
      </c>
      <c r="D44" s="35" t="s">
        <v>70</v>
      </c>
      <c r="E44" s="35" t="s">
        <v>132</v>
      </c>
      <c r="F44" s="45" t="s">
        <v>165</v>
      </c>
      <c r="G44" s="33">
        <f>G45</f>
        <v>37536183.1</v>
      </c>
      <c r="H44" s="34"/>
    </row>
    <row r="45" spans="1:8" ht="54.75" customHeight="1">
      <c r="A45" s="30" t="s">
        <v>166</v>
      </c>
      <c r="B45" s="31" t="s">
        <v>77</v>
      </c>
      <c r="C45" s="35" t="s">
        <v>70</v>
      </c>
      <c r="D45" s="35" t="s">
        <v>70</v>
      </c>
      <c r="E45" s="35" t="s">
        <v>132</v>
      </c>
      <c r="F45" s="45" t="s">
        <v>167</v>
      </c>
      <c r="G45" s="33">
        <v>37536183.1</v>
      </c>
      <c r="H45" s="34"/>
    </row>
    <row r="46" spans="1:8" ht="25.5" customHeight="1">
      <c r="A46" s="30" t="s">
        <v>75</v>
      </c>
      <c r="B46" s="31" t="s">
        <v>77</v>
      </c>
      <c r="C46" s="35" t="s">
        <v>70</v>
      </c>
      <c r="D46" s="35" t="s">
        <v>70</v>
      </c>
      <c r="E46" s="35" t="s">
        <v>132</v>
      </c>
      <c r="F46" s="45" t="s">
        <v>133</v>
      </c>
      <c r="G46" s="33">
        <f>G47</f>
        <v>530000</v>
      </c>
      <c r="H46" s="34"/>
    </row>
    <row r="47" spans="1:8" ht="66" customHeight="1">
      <c r="A47" s="30" t="s">
        <v>168</v>
      </c>
      <c r="B47" s="31" t="s">
        <v>77</v>
      </c>
      <c r="C47" s="35" t="s">
        <v>70</v>
      </c>
      <c r="D47" s="35" t="s">
        <v>70</v>
      </c>
      <c r="E47" s="35" t="s">
        <v>132</v>
      </c>
      <c r="F47" s="45" t="s">
        <v>169</v>
      </c>
      <c r="G47" s="33">
        <v>530000</v>
      </c>
      <c r="H47" s="34"/>
    </row>
    <row r="48" spans="1:8" ht="85.5" customHeight="1">
      <c r="A48" s="30" t="s">
        <v>106</v>
      </c>
      <c r="B48" s="31" t="s">
        <v>77</v>
      </c>
      <c r="C48" s="35" t="s">
        <v>70</v>
      </c>
      <c r="D48" s="35" t="s">
        <v>70</v>
      </c>
      <c r="E48" s="35" t="s">
        <v>134</v>
      </c>
      <c r="F48" s="45"/>
      <c r="G48" s="33">
        <f>G49</f>
        <v>11651.5</v>
      </c>
      <c r="H48" s="34"/>
    </row>
    <row r="49" spans="1:8" ht="33.75" customHeight="1">
      <c r="A49" s="30" t="s">
        <v>73</v>
      </c>
      <c r="B49" s="31" t="s">
        <v>77</v>
      </c>
      <c r="C49" s="35" t="s">
        <v>70</v>
      </c>
      <c r="D49" s="35" t="s">
        <v>70</v>
      </c>
      <c r="E49" s="35" t="s">
        <v>134</v>
      </c>
      <c r="F49" s="45" t="s">
        <v>74</v>
      </c>
      <c r="G49" s="33">
        <f>G50</f>
        <v>11651.5</v>
      </c>
      <c r="H49" s="34"/>
    </row>
    <row r="50" spans="1:8" ht="69" customHeight="1">
      <c r="A50" s="36" t="s">
        <v>164</v>
      </c>
      <c r="B50" s="31" t="s">
        <v>77</v>
      </c>
      <c r="C50" s="35" t="s">
        <v>70</v>
      </c>
      <c r="D50" s="35" t="s">
        <v>70</v>
      </c>
      <c r="E50" s="35" t="s">
        <v>134</v>
      </c>
      <c r="F50" s="45" t="s">
        <v>165</v>
      </c>
      <c r="G50" s="33">
        <f>G51</f>
        <v>11651.5</v>
      </c>
      <c r="H50" s="34"/>
    </row>
    <row r="51" spans="1:8" ht="57" customHeight="1">
      <c r="A51" s="36" t="s">
        <v>166</v>
      </c>
      <c r="B51" s="31" t="s">
        <v>77</v>
      </c>
      <c r="C51" s="35" t="s">
        <v>70</v>
      </c>
      <c r="D51" s="35" t="s">
        <v>70</v>
      </c>
      <c r="E51" s="35" t="s">
        <v>134</v>
      </c>
      <c r="F51" s="45" t="s">
        <v>167</v>
      </c>
      <c r="G51" s="33">
        <v>11651.5</v>
      </c>
      <c r="H51" s="34"/>
    </row>
    <row r="52" spans="1:8" ht="147" customHeight="1">
      <c r="A52" s="30" t="s">
        <v>107</v>
      </c>
      <c r="B52" s="31" t="s">
        <v>77</v>
      </c>
      <c r="C52" s="35" t="s">
        <v>70</v>
      </c>
      <c r="D52" s="35" t="s">
        <v>70</v>
      </c>
      <c r="E52" s="35" t="s">
        <v>135</v>
      </c>
      <c r="F52" s="45"/>
      <c r="G52" s="33">
        <f>G53</f>
        <v>197217.1</v>
      </c>
      <c r="H52" s="34"/>
    </row>
    <row r="53" spans="1:8" ht="163.5" customHeight="1">
      <c r="A53" s="30" t="s">
        <v>108</v>
      </c>
      <c r="B53" s="31" t="s">
        <v>77</v>
      </c>
      <c r="C53" s="35" t="s">
        <v>70</v>
      </c>
      <c r="D53" s="35" t="s">
        <v>70</v>
      </c>
      <c r="E53" s="35" t="s">
        <v>136</v>
      </c>
      <c r="F53" s="45"/>
      <c r="G53" s="33">
        <f>G54</f>
        <v>197217.1</v>
      </c>
      <c r="H53" s="34"/>
    </row>
    <row r="54" spans="1:8" ht="40.5" customHeight="1">
      <c r="A54" s="30" t="s">
        <v>73</v>
      </c>
      <c r="B54" s="31" t="s">
        <v>77</v>
      </c>
      <c r="C54" s="35" t="s">
        <v>70</v>
      </c>
      <c r="D54" s="35" t="s">
        <v>70</v>
      </c>
      <c r="E54" s="35" t="s">
        <v>136</v>
      </c>
      <c r="F54" s="45" t="s">
        <v>74</v>
      </c>
      <c r="G54" s="33">
        <f>G55</f>
        <v>197217.1</v>
      </c>
      <c r="H54" s="34"/>
    </row>
    <row r="55" spans="1:8" ht="66.75" customHeight="1">
      <c r="A55" s="36" t="s">
        <v>164</v>
      </c>
      <c r="B55" s="31" t="s">
        <v>77</v>
      </c>
      <c r="C55" s="35" t="s">
        <v>70</v>
      </c>
      <c r="D55" s="35" t="s">
        <v>70</v>
      </c>
      <c r="E55" s="35" t="s">
        <v>136</v>
      </c>
      <c r="F55" s="45" t="s">
        <v>165</v>
      </c>
      <c r="G55" s="33">
        <f>G56</f>
        <v>197217.1</v>
      </c>
      <c r="H55" s="34"/>
    </row>
    <row r="56" spans="1:8" ht="56.25" customHeight="1">
      <c r="A56" s="36" t="s">
        <v>166</v>
      </c>
      <c r="B56" s="31" t="s">
        <v>77</v>
      </c>
      <c r="C56" s="35" t="s">
        <v>70</v>
      </c>
      <c r="D56" s="35" t="s">
        <v>70</v>
      </c>
      <c r="E56" s="35" t="s">
        <v>136</v>
      </c>
      <c r="F56" s="45" t="s">
        <v>167</v>
      </c>
      <c r="G56" s="33">
        <v>197217.1</v>
      </c>
      <c r="H56" s="34"/>
    </row>
    <row r="57" spans="1:8" ht="84" customHeight="1">
      <c r="A57" s="30" t="s">
        <v>67</v>
      </c>
      <c r="B57" s="31" t="s">
        <v>77</v>
      </c>
      <c r="C57" s="35" t="s">
        <v>70</v>
      </c>
      <c r="D57" s="35" t="s">
        <v>70</v>
      </c>
      <c r="E57" s="35" t="s">
        <v>109</v>
      </c>
      <c r="F57" s="45"/>
      <c r="G57" s="33">
        <f>G58</f>
        <v>669297.7</v>
      </c>
      <c r="H57" s="34"/>
    </row>
    <row r="58" spans="1:8" ht="60" customHeight="1">
      <c r="A58" s="30" t="s">
        <v>72</v>
      </c>
      <c r="B58" s="31" t="s">
        <v>77</v>
      </c>
      <c r="C58" s="35" t="s">
        <v>70</v>
      </c>
      <c r="D58" s="35" t="s">
        <v>70</v>
      </c>
      <c r="E58" s="35" t="s">
        <v>110</v>
      </c>
      <c r="F58" s="45"/>
      <c r="G58" s="33">
        <f>G59</f>
        <v>669297.7</v>
      </c>
      <c r="H58" s="34"/>
    </row>
    <row r="59" spans="1:8" ht="211.5" customHeight="1">
      <c r="A59" s="30" t="s">
        <v>79</v>
      </c>
      <c r="B59" s="31" t="s">
        <v>77</v>
      </c>
      <c r="C59" s="35" t="s">
        <v>70</v>
      </c>
      <c r="D59" s="35" t="s">
        <v>70</v>
      </c>
      <c r="E59" s="35" t="s">
        <v>111</v>
      </c>
      <c r="F59" s="45"/>
      <c r="G59" s="33">
        <f>G60</f>
        <v>669297.7</v>
      </c>
      <c r="H59" s="34"/>
    </row>
    <row r="60" spans="1:8" ht="34.5" customHeight="1">
      <c r="A60" s="30" t="s">
        <v>73</v>
      </c>
      <c r="B60" s="31" t="s">
        <v>77</v>
      </c>
      <c r="C60" s="35" t="s">
        <v>70</v>
      </c>
      <c r="D60" s="35" t="s">
        <v>70</v>
      </c>
      <c r="E60" s="35" t="s">
        <v>111</v>
      </c>
      <c r="F60" s="45" t="s">
        <v>74</v>
      </c>
      <c r="G60" s="33">
        <f>G61</f>
        <v>669297.7</v>
      </c>
      <c r="H60" s="34"/>
    </row>
    <row r="61" spans="1:8" ht="66" customHeight="1">
      <c r="A61" s="30" t="s">
        <v>164</v>
      </c>
      <c r="B61" s="31" t="s">
        <v>77</v>
      </c>
      <c r="C61" s="35" t="s">
        <v>70</v>
      </c>
      <c r="D61" s="35" t="s">
        <v>70</v>
      </c>
      <c r="E61" s="35" t="s">
        <v>111</v>
      </c>
      <c r="F61" s="45" t="s">
        <v>165</v>
      </c>
      <c r="G61" s="33">
        <f>G62</f>
        <v>669297.7</v>
      </c>
      <c r="H61" s="34"/>
    </row>
    <row r="62" spans="1:8" ht="51" customHeight="1">
      <c r="A62" s="30" t="s">
        <v>166</v>
      </c>
      <c r="B62" s="31" t="s">
        <v>77</v>
      </c>
      <c r="C62" s="35" t="s">
        <v>70</v>
      </c>
      <c r="D62" s="35" t="s">
        <v>70</v>
      </c>
      <c r="E62" s="35" t="s">
        <v>111</v>
      </c>
      <c r="F62" s="45" t="s">
        <v>167</v>
      </c>
      <c r="G62" s="33">
        <v>669297.7</v>
      </c>
      <c r="H62" s="34"/>
    </row>
    <row r="63" spans="1:8" ht="15.75">
      <c r="A63" s="36" t="s">
        <v>76</v>
      </c>
      <c r="B63" s="31"/>
      <c r="C63" s="31"/>
      <c r="D63" s="31"/>
      <c r="E63" s="31"/>
      <c r="F63" s="44"/>
      <c r="G63" s="33">
        <f>G16</f>
        <v>39225781.400000006</v>
      </c>
      <c r="H63" s="37"/>
    </row>
    <row r="64" spans="1:8" ht="15.75">
      <c r="A64" s="38"/>
      <c r="B64" s="38"/>
      <c r="C64" s="38"/>
      <c r="D64" s="38"/>
      <c r="E64" s="38"/>
      <c r="F64" s="46"/>
      <c r="G64" s="39"/>
      <c r="H64" s="40"/>
    </row>
    <row r="65" ht="15.75">
      <c r="G65" s="41"/>
    </row>
    <row r="66" ht="15.75">
      <c r="G66" s="41"/>
    </row>
    <row r="67" ht="15.75">
      <c r="G67" s="41"/>
    </row>
    <row r="68" ht="15.75">
      <c r="G68" s="41"/>
    </row>
    <row r="69" ht="15.75">
      <c r="G69" s="41"/>
    </row>
    <row r="70" ht="15.75">
      <c r="G70" s="41"/>
    </row>
    <row r="71" ht="15.75">
      <c r="G71" s="41"/>
    </row>
    <row r="72" ht="15.75">
      <c r="G72" s="41"/>
    </row>
    <row r="73" ht="15.75">
      <c r="G73" s="41"/>
    </row>
    <row r="74" ht="15.75">
      <c r="G74" s="41"/>
    </row>
    <row r="75" ht="15.75">
      <c r="G75" s="41"/>
    </row>
    <row r="76" ht="15.75">
      <c r="G76" s="41"/>
    </row>
    <row r="77" ht="15.75">
      <c r="G77" s="41"/>
    </row>
    <row r="78" ht="15.75">
      <c r="G78" s="41"/>
    </row>
    <row r="79" ht="15.75">
      <c r="G79" s="41"/>
    </row>
    <row r="80" ht="15.75">
      <c r="G80" s="41"/>
    </row>
    <row r="81" ht="15.75">
      <c r="G81" s="41"/>
    </row>
    <row r="82" ht="15.75">
      <c r="G82" s="41"/>
    </row>
    <row r="83" ht="15.75">
      <c r="G83" s="41"/>
    </row>
    <row r="84" ht="15.75">
      <c r="G84" s="41"/>
    </row>
    <row r="85" ht="15.75">
      <c r="G85" s="41"/>
    </row>
  </sheetData>
  <sheetProtection/>
  <mergeCells count="4">
    <mergeCell ref="A11:G11"/>
    <mergeCell ref="A13:A14"/>
    <mergeCell ref="B13:F13"/>
    <mergeCell ref="G13:G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95" zoomScalePageLayoutView="0" workbookViewId="0" topLeftCell="A1">
      <selection activeCell="F15" sqref="F15"/>
    </sheetView>
  </sheetViews>
  <sheetFormatPr defaultColWidth="9.140625" defaultRowHeight="15"/>
  <cols>
    <col min="1" max="1" width="43.7109375" style="1" customWidth="1"/>
    <col min="2" max="2" width="7.7109375" style="1" customWidth="1"/>
    <col min="3" max="3" width="8.7109375" style="1" customWidth="1"/>
    <col min="4" max="4" width="21.8515625" style="1" customWidth="1"/>
    <col min="5" max="16384" width="9.140625" style="1" customWidth="1"/>
  </cols>
  <sheetData>
    <row r="1" ht="15.75">
      <c r="B1" s="14" t="s">
        <v>56</v>
      </c>
    </row>
    <row r="2" ht="15.75">
      <c r="B2" s="14" t="s">
        <v>1</v>
      </c>
    </row>
    <row r="3" ht="15.75">
      <c r="B3" s="14" t="s">
        <v>112</v>
      </c>
    </row>
    <row r="4" ht="15.75">
      <c r="B4" s="14" t="s">
        <v>2</v>
      </c>
    </row>
    <row r="5" ht="15.75">
      <c r="B5" s="14" t="s">
        <v>3</v>
      </c>
    </row>
    <row r="6" ht="15.75">
      <c r="B6" s="14" t="s">
        <v>4</v>
      </c>
    </row>
    <row r="7" ht="15.75">
      <c r="B7" s="14" t="s">
        <v>5</v>
      </c>
    </row>
    <row r="8" ht="15.75">
      <c r="B8" s="14" t="s">
        <v>113</v>
      </c>
    </row>
    <row r="9" ht="15.75">
      <c r="B9" s="14" t="s">
        <v>170</v>
      </c>
    </row>
    <row r="10" spans="2:4" ht="15.75">
      <c r="B10" s="13"/>
      <c r="C10" s="13"/>
      <c r="D10" s="13"/>
    </row>
    <row r="11" spans="1:4" ht="63" customHeight="1">
      <c r="A11" s="56" t="s">
        <v>173</v>
      </c>
      <c r="B11" s="56"/>
      <c r="C11" s="56"/>
      <c r="D11" s="56"/>
    </row>
    <row r="12" ht="15.75">
      <c r="D12" s="2" t="s">
        <v>6</v>
      </c>
    </row>
    <row r="13" spans="1:4" ht="65.25" customHeight="1">
      <c r="A13" s="58" t="s">
        <v>141</v>
      </c>
      <c r="B13" s="57" t="s">
        <v>103</v>
      </c>
      <c r="C13" s="57"/>
      <c r="D13" s="58" t="s">
        <v>7</v>
      </c>
    </row>
    <row r="14" spans="1:4" ht="15.75" customHeight="1">
      <c r="A14" s="59"/>
      <c r="B14" s="4" t="s">
        <v>59</v>
      </c>
      <c r="C14" s="4" t="s">
        <v>60</v>
      </c>
      <c r="D14" s="59"/>
    </row>
    <row r="15" spans="1:4" ht="15.75">
      <c r="A15" s="5">
        <v>1</v>
      </c>
      <c r="B15" s="5">
        <v>2</v>
      </c>
      <c r="C15" s="5">
        <v>3</v>
      </c>
      <c r="D15" s="5">
        <v>4</v>
      </c>
    </row>
    <row r="16" spans="1:4" ht="18.75" customHeight="1">
      <c r="A16" s="6" t="s">
        <v>63</v>
      </c>
      <c r="B16" s="15" t="s">
        <v>64</v>
      </c>
      <c r="C16" s="15" t="s">
        <v>65</v>
      </c>
      <c r="D16" s="7">
        <f>D17</f>
        <v>281432.00000000006</v>
      </c>
    </row>
    <row r="17" spans="1:4" ht="20.25" customHeight="1">
      <c r="A17" s="6" t="s">
        <v>66</v>
      </c>
      <c r="B17" s="15" t="s">
        <v>64</v>
      </c>
      <c r="C17" s="15">
        <v>13</v>
      </c>
      <c r="D17" s="7">
        <f>Лист2!G18</f>
        <v>281432.00000000006</v>
      </c>
    </row>
    <row r="18" spans="1:7" ht="20.25" customHeight="1">
      <c r="A18" s="6" t="s">
        <v>69</v>
      </c>
      <c r="B18" s="15" t="s">
        <v>70</v>
      </c>
      <c r="C18" s="15" t="s">
        <v>65</v>
      </c>
      <c r="D18" s="7">
        <f>D19</f>
        <v>38944349.400000006</v>
      </c>
      <c r="G18" s="42"/>
    </row>
    <row r="19" spans="1:4" ht="21.75" customHeight="1">
      <c r="A19" s="6" t="s">
        <v>71</v>
      </c>
      <c r="B19" s="15" t="s">
        <v>70</v>
      </c>
      <c r="C19" s="15" t="s">
        <v>70</v>
      </c>
      <c r="D19" s="7">
        <f>Лист2!G38</f>
        <v>38944349.400000006</v>
      </c>
    </row>
    <row r="20" spans="1:4" ht="19.5" customHeight="1">
      <c r="A20" s="6" t="s">
        <v>76</v>
      </c>
      <c r="B20" s="5"/>
      <c r="C20" s="5"/>
      <c r="D20" s="7">
        <f>D16+D18</f>
        <v>39225781.400000006</v>
      </c>
    </row>
    <row r="22" ht="15.75">
      <c r="D22" s="12"/>
    </row>
  </sheetData>
  <sheetProtection/>
  <mergeCells count="4">
    <mergeCell ref="A11:D11"/>
    <mergeCell ref="B13:C13"/>
    <mergeCell ref="A13:A14"/>
    <mergeCell ref="D13:D14"/>
  </mergeCells>
  <printOptions/>
  <pageMargins left="1.1811023622047245" right="0.5905511811023623" top="0.7874015748031497" bottom="0.7874015748031497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9.140625" style="1" customWidth="1"/>
    <col min="2" max="2" width="28.00390625" style="1" customWidth="1"/>
    <col min="3" max="3" width="14.421875" style="1" customWidth="1"/>
    <col min="4" max="6" width="9.140625" style="1" customWidth="1"/>
    <col min="7" max="7" width="13.7109375" style="1" bestFit="1" customWidth="1"/>
    <col min="8" max="16384" width="9.140625" style="1" customWidth="1"/>
  </cols>
  <sheetData>
    <row r="1" ht="15.75">
      <c r="B1" s="16" t="s">
        <v>80</v>
      </c>
    </row>
    <row r="2" ht="15.75">
      <c r="B2" s="16" t="s">
        <v>1</v>
      </c>
    </row>
    <row r="3" ht="15.75">
      <c r="B3" s="16" t="s">
        <v>112</v>
      </c>
    </row>
    <row r="4" ht="15.75">
      <c r="B4" s="16" t="s">
        <v>2</v>
      </c>
    </row>
    <row r="5" ht="15.75">
      <c r="B5" s="16" t="s">
        <v>3</v>
      </c>
    </row>
    <row r="6" ht="15.75">
      <c r="B6" s="16" t="s">
        <v>4</v>
      </c>
    </row>
    <row r="7" ht="15.75">
      <c r="B7" s="16" t="s">
        <v>5</v>
      </c>
    </row>
    <row r="8" ht="15.75">
      <c r="B8" s="16" t="s">
        <v>137</v>
      </c>
    </row>
    <row r="9" ht="15.75">
      <c r="B9" s="16" t="s">
        <v>170</v>
      </c>
    </row>
    <row r="10" ht="15.75">
      <c r="B10" s="17"/>
    </row>
    <row r="11" spans="1:3" ht="63.75" customHeight="1">
      <c r="A11" s="56" t="s">
        <v>174</v>
      </c>
      <c r="B11" s="60"/>
      <c r="C11" s="60"/>
    </row>
    <row r="12" ht="21" customHeight="1">
      <c r="C12" s="2" t="s">
        <v>6</v>
      </c>
    </row>
    <row r="13" spans="1:3" ht="47.25">
      <c r="A13" s="4" t="s">
        <v>57</v>
      </c>
      <c r="B13" s="4" t="s">
        <v>103</v>
      </c>
      <c r="C13" s="4" t="s">
        <v>7</v>
      </c>
    </row>
    <row r="14" spans="1:3" ht="15.75">
      <c r="A14" s="48">
        <v>1</v>
      </c>
      <c r="B14" s="48">
        <v>2</v>
      </c>
      <c r="C14" s="48">
        <v>3</v>
      </c>
    </row>
    <row r="15" spans="1:3" ht="51" customHeight="1">
      <c r="A15" s="11" t="s">
        <v>114</v>
      </c>
      <c r="B15" s="48" t="s">
        <v>81</v>
      </c>
      <c r="C15" s="7">
        <f>C16</f>
        <v>-191938.69999999553</v>
      </c>
    </row>
    <row r="16" spans="1:3" ht="49.5" customHeight="1">
      <c r="A16" s="6" t="s">
        <v>82</v>
      </c>
      <c r="B16" s="48" t="s">
        <v>83</v>
      </c>
      <c r="C16" s="7">
        <f>C17</f>
        <v>-191938.69999999553</v>
      </c>
    </row>
    <row r="17" spans="1:3" ht="35.25" customHeight="1">
      <c r="A17" s="6" t="s">
        <v>84</v>
      </c>
      <c r="B17" s="48" t="s">
        <v>85</v>
      </c>
      <c r="C17" s="7">
        <f>C18+C22</f>
        <v>-191938.69999999553</v>
      </c>
    </row>
    <row r="18" spans="1:3" ht="22.5" customHeight="1">
      <c r="A18" s="6" t="s">
        <v>86</v>
      </c>
      <c r="B18" s="48" t="s">
        <v>87</v>
      </c>
      <c r="C18" s="7">
        <f>C19</f>
        <v>-40813011.3</v>
      </c>
    </row>
    <row r="19" spans="1:3" ht="32.25" customHeight="1">
      <c r="A19" s="6" t="s">
        <v>88</v>
      </c>
      <c r="B19" s="48" t="s">
        <v>89</v>
      </c>
      <c r="C19" s="7">
        <f>C20</f>
        <v>-40813011.3</v>
      </c>
    </row>
    <row r="20" spans="1:3" ht="42" customHeight="1">
      <c r="A20" s="6" t="s">
        <v>90</v>
      </c>
      <c r="B20" s="48" t="s">
        <v>91</v>
      </c>
      <c r="C20" s="7">
        <f>C21</f>
        <v>-40813011.3</v>
      </c>
    </row>
    <row r="21" spans="1:3" ht="84.75" customHeight="1">
      <c r="A21" s="6" t="s">
        <v>92</v>
      </c>
      <c r="B21" s="48" t="s">
        <v>93</v>
      </c>
      <c r="C21" s="7">
        <v>-40813011.3</v>
      </c>
    </row>
    <row r="22" spans="1:3" ht="33.75" customHeight="1">
      <c r="A22" s="6" t="s">
        <v>94</v>
      </c>
      <c r="B22" s="48" t="s">
        <v>95</v>
      </c>
      <c r="C22" s="7">
        <f>C23</f>
        <v>40621072.6</v>
      </c>
    </row>
    <row r="23" spans="1:3" ht="36" customHeight="1">
      <c r="A23" s="6" t="s">
        <v>96</v>
      </c>
      <c r="B23" s="48" t="s">
        <v>97</v>
      </c>
      <c r="C23" s="7">
        <f>C24</f>
        <v>40621072.6</v>
      </c>
    </row>
    <row r="24" spans="1:3" ht="40.5" customHeight="1">
      <c r="A24" s="6" t="s">
        <v>98</v>
      </c>
      <c r="B24" s="48" t="s">
        <v>99</v>
      </c>
      <c r="C24" s="7">
        <f>C25</f>
        <v>40621072.6</v>
      </c>
    </row>
    <row r="25" spans="1:3" ht="83.25" customHeight="1">
      <c r="A25" s="6" t="s">
        <v>100</v>
      </c>
      <c r="B25" s="48" t="s">
        <v>101</v>
      </c>
      <c r="C25" s="7">
        <v>40621072.6</v>
      </c>
    </row>
  </sheetData>
  <sheetProtection/>
  <mergeCells count="1">
    <mergeCell ref="A11:C11"/>
  </mergeCells>
  <printOptions/>
  <pageMargins left="1.1811023622047245" right="0.5905511811023623" top="0.7874015748031497" bottom="0.7874015748031497" header="0.15748031496062992" footer="0.15748031496062992"/>
  <pageSetup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Александровна Филимонова</cp:lastModifiedBy>
  <cp:lastPrinted>2019-03-28T08:47:30Z</cp:lastPrinted>
  <dcterms:created xsi:type="dcterms:W3CDTF">2016-02-05T03:59:31Z</dcterms:created>
  <dcterms:modified xsi:type="dcterms:W3CDTF">2019-05-07T03:22:23Z</dcterms:modified>
  <cp:category/>
  <cp:version/>
  <cp:contentType/>
  <cp:contentStatus/>
</cp:coreProperties>
</file>